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caratula CONACYTCtaPub" sheetId="1" r:id="rId1"/>
  </sheets>
  <definedNames>
    <definedName name="_xlnm.Print_Area" localSheetId="0">'caratula CONACYTCtaPub'!$A$1:$N$36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<sst xmlns="http://schemas.openxmlformats.org/spreadsheetml/2006/main" count="41" uniqueCount="33">
  <si>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</si>
  <si>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</si>
  <si>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</si>
  <si>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</si>
  <si>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</si>
  <si>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</si>
  <si>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</si>
  <si>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</si>
  <si>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</si>
  <si>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</si>
  <si>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</si>
  <si>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 xml:space="preserve">CONACyT </t>
  </si>
  <si>
    <t>TOTALES</t>
  </si>
  <si>
    <t xml:space="preserve">                    INSTITUTO NACIONAL DE ASTROFISICA, OPTICA Y ELECTRONICA.</t>
  </si>
  <si>
    <t>GASTO CORRIENTE</t>
  </si>
  <si>
    <t>FONDOS SECTORIALES</t>
  </si>
  <si>
    <t>GASTO INVERSION</t>
  </si>
  <si>
    <t>MARINA</t>
  </si>
  <si>
    <t>C.F.E.</t>
  </si>
  <si>
    <t>SALUD</t>
  </si>
  <si>
    <t>Y MIXTOS</t>
  </si>
  <si>
    <t>S.E.P.</t>
  </si>
  <si>
    <t>TOTAL INGRESOS/2009</t>
  </si>
  <si>
    <t>FOMIX</t>
  </si>
  <si>
    <t>DEL 1o. DE ENERO AL  30 DE  JUNIO  DE  2009.</t>
  </si>
  <si>
    <t>AL 30 DE JUNIO</t>
  </si>
  <si>
    <t>PY.INVESTIGACION</t>
  </si>
  <si>
    <t>BCO.HSBC</t>
  </si>
  <si>
    <t>NO PAGADOS/SALDOS2004</t>
  </si>
  <si>
    <t>SALDO EJERCICIO 2008</t>
  </si>
  <si>
    <t>1)</t>
  </si>
  <si>
    <t>*  1)  CORRESPONDE A CANCELACION PRESUPUESTAL DEL SALDO DEL GASTO DE INVERSION, QUE NO COSTITUYE UN INGRESO EN EFECTIVO EN EL DESARROLLO DE LOS PROYECTOS DE INVESTIGACION.</t>
  </si>
  <si>
    <t>PAGO DIRECTO A PROVEEDORES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</si>
</sst>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5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1"/>
      <name val="News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11" xfId="0" applyNumberFormat="1" applyFont="1" applyBorder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 applyProtection="1">
      <alignment/>
      <protection/>
    </xf>
    <xf numFmtId="39" fontId="5" fillId="0" borderId="12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9" fontId="13" fillId="0" borderId="13" xfId="0" applyNumberFormat="1" applyFont="1" applyBorder="1" applyAlignment="1" applyProtection="1">
      <alignment/>
      <protection/>
    </xf>
    <xf numFmtId="39" fontId="14" fillId="0" borderId="11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0" fontId="5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5" fontId="5" fillId="33" borderId="1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3" fillId="0" borderId="17" xfId="0" applyFont="1" applyBorder="1" applyAlignment="1">
      <alignment/>
    </xf>
    <xf numFmtId="39" fontId="14" fillId="0" borderId="1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33" borderId="26" xfId="0" applyFont="1" applyFill="1" applyBorder="1" applyAlignment="1">
      <alignment/>
    </xf>
    <xf numFmtId="39" fontId="13" fillId="33" borderId="27" xfId="0" applyNumberFormat="1" applyFont="1" applyFill="1" applyBorder="1" applyAlignment="1" applyProtection="1">
      <alignment/>
      <protection/>
    </xf>
    <xf numFmtId="39" fontId="13" fillId="33" borderId="28" xfId="0" applyNumberFormat="1" applyFont="1" applyFill="1" applyBorder="1" applyAlignment="1" applyProtection="1">
      <alignment/>
      <protection/>
    </xf>
    <xf numFmtId="39" fontId="13" fillId="33" borderId="29" xfId="0" applyNumberFormat="1" applyFont="1" applyFill="1" applyBorder="1" applyAlignment="1" applyProtection="1">
      <alignment/>
      <protection/>
    </xf>
    <xf numFmtId="39" fontId="13" fillId="33" borderId="30" xfId="0" applyNumberFormat="1" applyFont="1" applyFill="1" applyBorder="1" applyAlignment="1" applyProtection="1">
      <alignment/>
      <protection/>
    </xf>
    <xf numFmtId="39" fontId="13" fillId="33" borderId="3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39" fontId="13" fillId="0" borderId="11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/>
      <protection/>
    </xf>
    <xf numFmtId="0" fontId="10" fillId="33" borderId="1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10" fillId="33" borderId="21" xfId="0" applyFont="1" applyFill="1" applyBorder="1" applyAlignment="1">
      <alignment horizontal="center" vertical="center"/>
    </xf>
    <xf numFmtId="39" fontId="14" fillId="0" borderId="12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5" fillId="33" borderId="16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23" xfId="0" applyFont="1" applyBorder="1" applyAlignment="1">
      <alignment/>
    </xf>
    <xf numFmtId="4" fontId="5" fillId="0" borderId="0" xfId="0" applyNumberFormat="1" applyFont="1" applyAlignment="1">
      <alignment/>
    </xf>
    <xf numFmtId="39" fontId="10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1" fontId="9" fillId="0" borderId="0" xfId="0" applyNumberFormat="1" applyFont="1" applyBorder="1" applyAlignment="1" applyProtection="1">
      <alignment/>
      <protection/>
    </xf>
    <xf numFmtId="0" fontId="15" fillId="33" borderId="16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26.21484375" style="0" customWidth="1"/>
    <col min="3" max="3" width="15.4453125" style="0" customWidth="1"/>
    <col min="4" max="4" width="1.5625" style="0" customWidth="1"/>
    <col min="5" max="5" width="15.88671875" style="0" customWidth="1"/>
    <col min="6" max="6" width="0.78125" style="0" customWidth="1"/>
    <col min="7" max="7" width="17.77734375" style="0" customWidth="1"/>
    <col min="8" max="8" width="16.4453125" style="0" customWidth="1"/>
    <col min="9" max="10" width="1.33203125" style="0" customWidth="1"/>
    <col min="11" max="11" width="15.4453125" style="0" customWidth="1"/>
    <col min="12" max="12" width="1.33203125" style="0" customWidth="1"/>
    <col min="13" max="13" width="15.4453125" style="0" customWidth="1"/>
    <col min="14" max="14" width="16.21484375" style="0" customWidth="1"/>
    <col min="15" max="15" width="5.4453125" style="0" customWidth="1"/>
  </cols>
  <sheetData>
    <row r="1" ht="33">
      <c r="A1" s="18"/>
    </row>
    <row r="3" spans="2:14" ht="19.5" customHeight="1">
      <c r="B3" s="84" t="s">
        <v>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4" ht="19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2:14" ht="19.5" customHeight="1">
      <c r="B7" s="84" t="s">
        <v>24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0"/>
    </row>
    <row r="9" spans="2:14" ht="18" customHeight="1" thickTop="1">
      <c r="B9" s="19"/>
      <c r="C9" s="20"/>
      <c r="D9" s="71"/>
      <c r="E9" s="67" t="s">
        <v>1</v>
      </c>
      <c r="F9" s="72"/>
      <c r="G9" s="83" t="s">
        <v>14</v>
      </c>
      <c r="H9" s="85" t="s">
        <v>16</v>
      </c>
      <c r="I9" s="86"/>
      <c r="J9" s="59"/>
      <c r="K9" s="35" t="s">
        <v>7</v>
      </c>
      <c r="L9" s="21"/>
      <c r="M9" s="35" t="s">
        <v>3</v>
      </c>
      <c r="N9" s="43"/>
    </row>
    <row r="10" spans="2:14" ht="18" customHeight="1">
      <c r="B10" s="40" t="s">
        <v>4</v>
      </c>
      <c r="C10" s="41" t="s">
        <v>5</v>
      </c>
      <c r="D10" s="73"/>
      <c r="E10" s="75" t="s">
        <v>26</v>
      </c>
      <c r="F10" s="74"/>
      <c r="G10" s="55" t="s">
        <v>6</v>
      </c>
      <c r="H10" s="87" t="s">
        <v>6</v>
      </c>
      <c r="I10" s="88"/>
      <c r="J10" s="60"/>
      <c r="K10" s="33" t="s">
        <v>6</v>
      </c>
      <c r="L10" s="22"/>
      <c r="M10" s="33" t="s">
        <v>8</v>
      </c>
      <c r="N10" s="36" t="s">
        <v>9</v>
      </c>
    </row>
    <row r="11" spans="2:14" ht="18" customHeight="1">
      <c r="B11" s="23"/>
      <c r="C11" s="42">
        <v>39813</v>
      </c>
      <c r="D11" s="73"/>
      <c r="E11" s="64" t="s">
        <v>27</v>
      </c>
      <c r="F11" s="74"/>
      <c r="G11" s="55">
        <v>2009</v>
      </c>
      <c r="H11" s="87">
        <v>2009</v>
      </c>
      <c r="I11" s="88"/>
      <c r="J11" s="61"/>
      <c r="K11" s="33" t="s">
        <v>8</v>
      </c>
      <c r="L11" s="87" t="s">
        <v>25</v>
      </c>
      <c r="M11" s="88"/>
      <c r="N11" s="36" t="s">
        <v>10</v>
      </c>
    </row>
    <row r="12" spans="2:14" ht="18" customHeight="1" thickBot="1">
      <c r="B12" s="24"/>
      <c r="C12" s="25"/>
      <c r="D12" s="26"/>
      <c r="E12" s="76" t="s">
        <v>28</v>
      </c>
      <c r="F12" s="26"/>
      <c r="G12" s="25"/>
      <c r="H12" s="62" t="s">
        <v>0</v>
      </c>
      <c r="I12" s="65"/>
      <c r="J12" s="62"/>
      <c r="K12" s="34" t="s">
        <v>0</v>
      </c>
      <c r="L12" s="27"/>
      <c r="M12" s="34">
        <v>2009</v>
      </c>
      <c r="N12" s="44"/>
    </row>
    <row r="13" spans="2:14" ht="18" customHeight="1" thickTop="1">
      <c r="B13" s="28"/>
      <c r="C13" s="3"/>
      <c r="D13" s="15"/>
      <c r="E13" s="77"/>
      <c r="F13" s="78"/>
      <c r="G13" s="4"/>
      <c r="H13" s="68"/>
      <c r="I13" s="66"/>
      <c r="J13" s="5"/>
      <c r="K13" s="4"/>
      <c r="L13" s="5"/>
      <c r="M13" s="4"/>
      <c r="N13" s="16"/>
    </row>
    <row r="14" spans="2:14" ht="18" customHeight="1">
      <c r="B14" s="28"/>
      <c r="C14" s="3"/>
      <c r="D14" s="15"/>
      <c r="E14" s="15"/>
      <c r="F14" s="4"/>
      <c r="G14" s="4"/>
      <c r="H14" s="15"/>
      <c r="I14" s="15"/>
      <c r="J14" s="5"/>
      <c r="K14" s="56"/>
      <c r="L14" s="5"/>
      <c r="M14" s="4"/>
      <c r="N14" s="29"/>
    </row>
    <row r="15" spans="2:14" ht="18.75" customHeight="1">
      <c r="B15" s="45" t="s">
        <v>11</v>
      </c>
      <c r="C15" s="46">
        <f>4885600.25+1648732.19</f>
        <v>6534332.4399999995</v>
      </c>
      <c r="D15" s="82" t="s">
        <v>30</v>
      </c>
      <c r="E15" s="39">
        <v>-4</v>
      </c>
      <c r="F15" s="38"/>
      <c r="G15" s="38">
        <f>5049938+2739038</f>
        <v>7788976</v>
      </c>
      <c r="H15" s="39">
        <f>265253+3346867</f>
        <v>3612120</v>
      </c>
      <c r="I15" s="39"/>
      <c r="J15" s="63" t="s">
        <v>0</v>
      </c>
      <c r="K15" s="57">
        <f>SUM(C15:J15)</f>
        <v>17935424.439999998</v>
      </c>
      <c r="L15" s="47" t="s">
        <v>0</v>
      </c>
      <c r="M15" s="38">
        <f>4558627.58+3392822.71</f>
        <v>7951450.29</v>
      </c>
      <c r="N15" s="37">
        <f>K15-M15</f>
        <v>9983974.149999999</v>
      </c>
    </row>
    <row r="16" spans="2:14" ht="18" customHeight="1">
      <c r="B16" s="28" t="s">
        <v>21</v>
      </c>
      <c r="C16" s="6"/>
      <c r="D16" s="17"/>
      <c r="E16" s="17"/>
      <c r="F16" s="8"/>
      <c r="G16" s="8"/>
      <c r="H16" s="17"/>
      <c r="I16" s="17"/>
      <c r="J16" s="9"/>
      <c r="K16" s="58"/>
      <c r="L16" s="31"/>
      <c r="M16" s="8"/>
      <c r="N16" s="30"/>
    </row>
    <row r="17" spans="2:14" ht="18" customHeight="1">
      <c r="B17" s="69"/>
      <c r="C17" s="46"/>
      <c r="D17" s="17"/>
      <c r="E17" s="17"/>
      <c r="F17" s="8"/>
      <c r="G17" s="38"/>
      <c r="H17" s="39"/>
      <c r="I17" s="39"/>
      <c r="J17" s="63" t="s">
        <v>0</v>
      </c>
      <c r="K17" s="57"/>
      <c r="L17" s="32"/>
      <c r="M17" s="38"/>
      <c r="N17" s="37"/>
    </row>
    <row r="18" spans="2:14" ht="18" customHeight="1">
      <c r="B18" s="28"/>
      <c r="C18" s="6"/>
      <c r="D18" s="17"/>
      <c r="E18" s="17"/>
      <c r="F18" s="8"/>
      <c r="G18" s="8"/>
      <c r="H18" s="17"/>
      <c r="I18" s="17"/>
      <c r="J18" s="9"/>
      <c r="K18" s="58"/>
      <c r="L18" s="31"/>
      <c r="M18" s="8"/>
      <c r="N18" s="30"/>
    </row>
    <row r="19" spans="2:14" ht="18" customHeight="1">
      <c r="B19" s="45"/>
      <c r="C19" s="6"/>
      <c r="D19" s="17"/>
      <c r="E19" s="17"/>
      <c r="F19" s="8"/>
      <c r="G19" s="8"/>
      <c r="H19" s="17"/>
      <c r="I19" s="17"/>
      <c r="J19" s="9"/>
      <c r="K19" s="58"/>
      <c r="L19" s="31"/>
      <c r="M19" s="8"/>
      <c r="N19" s="30"/>
    </row>
    <row r="20" spans="2:14" ht="18.75" customHeight="1">
      <c r="B20" s="45" t="s">
        <v>15</v>
      </c>
      <c r="C20" s="46">
        <f>17657817.11-6534332.44</f>
        <v>11123484.669999998</v>
      </c>
      <c r="D20" s="17"/>
      <c r="E20" s="17">
        <v>0</v>
      </c>
      <c r="F20" s="8"/>
      <c r="G20" s="38">
        <f>3831730+559000+3318100</f>
        <v>7708830</v>
      </c>
      <c r="H20" s="39">
        <f>1160418.5+500000+193000</f>
        <v>1853418.5</v>
      </c>
      <c r="I20" s="39"/>
      <c r="J20" s="63" t="s">
        <v>0</v>
      </c>
      <c r="K20" s="57">
        <f>SUM(C20:J20)</f>
        <v>20685733.169999998</v>
      </c>
      <c r="L20" s="32"/>
      <c r="M20" s="38">
        <f>3549502.01+2204515.96+2592752.52+823378.89</f>
        <v>9170149.38</v>
      </c>
      <c r="N20" s="37">
        <f>K20-M20</f>
        <v>11515583.789999997</v>
      </c>
    </row>
    <row r="21" spans="2:14" ht="18" customHeight="1">
      <c r="B21" s="45" t="s">
        <v>20</v>
      </c>
      <c r="C21" s="6"/>
      <c r="D21" s="17"/>
      <c r="E21" s="17"/>
      <c r="F21" s="8"/>
      <c r="G21" s="8"/>
      <c r="H21" s="17"/>
      <c r="I21" s="17"/>
      <c r="J21" s="9"/>
      <c r="K21" s="58"/>
      <c r="L21" s="9"/>
      <c r="M21" s="8"/>
      <c r="N21" s="30"/>
    </row>
    <row r="22" spans="2:14" ht="18" customHeight="1">
      <c r="B22" s="28" t="s">
        <v>17</v>
      </c>
      <c r="C22" s="6"/>
      <c r="D22" s="17"/>
      <c r="E22" s="17"/>
      <c r="F22" s="8"/>
      <c r="G22" s="8"/>
      <c r="H22" s="17"/>
      <c r="I22" s="17"/>
      <c r="J22" s="9"/>
      <c r="K22" s="58"/>
      <c r="L22" s="9"/>
      <c r="M22" s="8"/>
      <c r="N22" s="30"/>
    </row>
    <row r="23" spans="2:14" ht="18" customHeight="1">
      <c r="B23" s="69" t="s">
        <v>19</v>
      </c>
      <c r="C23" s="46"/>
      <c r="D23" s="17"/>
      <c r="E23" s="17"/>
      <c r="F23" s="8"/>
      <c r="G23" s="38"/>
      <c r="H23" s="39"/>
      <c r="I23" s="17"/>
      <c r="J23" s="9"/>
      <c r="K23" s="57"/>
      <c r="L23" s="9"/>
      <c r="M23" s="38"/>
      <c r="N23" s="37"/>
    </row>
    <row r="24" spans="2:14" ht="18" customHeight="1">
      <c r="B24" s="28" t="s">
        <v>18</v>
      </c>
      <c r="C24" s="46"/>
      <c r="D24" s="17"/>
      <c r="E24" s="17"/>
      <c r="F24" s="8"/>
      <c r="G24" s="38"/>
      <c r="H24" s="39"/>
      <c r="I24" s="17"/>
      <c r="J24" s="9"/>
      <c r="K24" s="57"/>
      <c r="L24" s="9"/>
      <c r="M24" s="38"/>
      <c r="N24" s="37"/>
    </row>
    <row r="25" spans="2:14" ht="18" customHeight="1">
      <c r="B25" s="28" t="s">
        <v>23</v>
      </c>
      <c r="C25" s="6"/>
      <c r="D25" s="17"/>
      <c r="E25" s="17"/>
      <c r="F25" s="8"/>
      <c r="G25" s="8"/>
      <c r="H25" s="17"/>
      <c r="I25" s="17"/>
      <c r="J25" s="9"/>
      <c r="K25" s="58"/>
      <c r="L25" s="9"/>
      <c r="M25" s="8"/>
      <c r="N25" s="30"/>
    </row>
    <row r="26" spans="2:14" ht="18" customHeight="1" thickBot="1">
      <c r="B26" s="28"/>
      <c r="C26" s="6"/>
      <c r="D26" s="17"/>
      <c r="E26" s="17"/>
      <c r="F26" s="8"/>
      <c r="G26" s="8"/>
      <c r="H26" s="17"/>
      <c r="I26" s="17"/>
      <c r="J26" s="9"/>
      <c r="K26" s="58"/>
      <c r="L26" s="9"/>
      <c r="M26" s="8"/>
      <c r="N26" s="30"/>
    </row>
    <row r="27" spans="2:14" ht="19.5" customHeight="1" thickBot="1" thickTop="1">
      <c r="B27" s="48" t="s">
        <v>12</v>
      </c>
      <c r="C27" s="49">
        <f>SUM(C13:C26)</f>
        <v>17657817.11</v>
      </c>
      <c r="D27" s="50"/>
      <c r="E27" s="49">
        <f>SUM(E13:E26)</f>
        <v>-4</v>
      </c>
      <c r="F27" s="51"/>
      <c r="G27" s="51">
        <f>SUM(G13:G26)</f>
        <v>15497806</v>
      </c>
      <c r="H27" s="50">
        <f>SUM(H14:H26)</f>
        <v>5465538.5</v>
      </c>
      <c r="I27" s="50"/>
      <c r="J27" s="52">
        <f>SUM(J13:J26)</f>
        <v>0</v>
      </c>
      <c r="K27" s="51">
        <f>SUM(K13:K26)</f>
        <v>38621157.61</v>
      </c>
      <c r="L27" s="52"/>
      <c r="M27" s="51">
        <f>SUM(M13:M26)</f>
        <v>17121599.67</v>
      </c>
      <c r="N27" s="53">
        <f>SUM(N13:N26)</f>
        <v>21499557.939999998</v>
      </c>
    </row>
    <row r="28" spans="2:14" ht="15" customHeight="1" thickTop="1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5" customHeight="1">
      <c r="B29" s="81" t="s">
        <v>29</v>
      </c>
      <c r="C29" s="79">
        <f>C27+E27</f>
        <v>17657813.11</v>
      </c>
      <c r="D29" s="7"/>
      <c r="E29" s="7"/>
      <c r="F29" s="7"/>
      <c r="G29" s="80" t="s">
        <v>22</v>
      </c>
      <c r="H29" s="79">
        <f>+G27+H27</f>
        <v>20963344.5</v>
      </c>
      <c r="I29" s="7"/>
      <c r="J29" s="7"/>
      <c r="K29" s="7"/>
      <c r="L29" s="7"/>
      <c r="M29" s="7"/>
      <c r="N29" s="7"/>
    </row>
    <row r="30" spans="2:15" ht="1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O31" s="12"/>
    </row>
    <row r="32" spans="2:15" ht="15" customHeight="1">
      <c r="B32" s="10" t="s">
        <v>31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5" ht="15" customHeight="1">
      <c r="B33" s="10" t="s">
        <v>32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5.7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ht="21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4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2:14" ht="21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14" ht="21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21.7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</sheetData>
  <sheetProtection/>
  <mergeCells count="10">
    <mergeCell ref="B40:N40"/>
    <mergeCell ref="H10:I10"/>
    <mergeCell ref="H11:I11"/>
    <mergeCell ref="L11:M11"/>
    <mergeCell ref="B3:N3"/>
    <mergeCell ref="B5:N5"/>
    <mergeCell ref="B7:N7"/>
    <mergeCell ref="H9:I9"/>
    <mergeCell ref="B36:N36"/>
    <mergeCell ref="B38:N38"/>
  </mergeCells>
  <printOptions horizontalCentered="1"/>
  <pageMargins left="0" right="0" top="0.984251968503937" bottom="0.5905511811023623" header="0" footer="0"/>
  <pageSetup horizontalDpi="600" verticalDpi="600" orientation="landscape" scale="75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INAOE</cp:lastModifiedBy>
  <cp:lastPrinted>2009-09-22T21:08:38Z</cp:lastPrinted>
  <dcterms:created xsi:type="dcterms:W3CDTF">1998-11-05T18:00:09Z</dcterms:created>
  <dcterms:modified xsi:type="dcterms:W3CDTF">2009-09-23T13:56:05Z</dcterms:modified>
  <cp:category/>
  <cp:version/>
  <cp:contentType/>
  <cp:contentStatus/>
</cp:coreProperties>
</file>