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10995" activeTab="0"/>
  </bookViews>
  <sheets>
    <sheet name="Analitico CONACYT " sheetId="1" r:id="rId1"/>
  </sheets>
  <definedNames>
    <definedName name="_xlnm.Print_Titles" localSheetId="0">'Analitico CONACYT '!$1:$1</definedName>
  </definedNames>
  <calcPr fullCalcOnLoad="1"/>
</workbook>
</file>

<file path=xl/sharedStrings.xml><?xml version="1.0" encoding="utf-8"?>
<sst xmlns="http://schemas.openxmlformats.org/spreadsheetml/2006/main" count="257" uniqueCount="140">
  <si>
    <t>60110 - FDO. SECTORIAL DE INVEST. P/EDUCAC.</t>
  </si>
  <si>
    <t>PY. 47141/A-1 DR. EDMUNDO GUTIERREZ SEP/04</t>
  </si>
  <si>
    <t>CUENTA</t>
  </si>
  <si>
    <t>PROYECTO</t>
  </si>
  <si>
    <t>SALDOS AL         31-DIC-05 GTO. CORRIENTE</t>
  </si>
  <si>
    <t>SALDOS AL         31-DIC-05 GTO. INVERSION</t>
  </si>
  <si>
    <t>TOTAL SALDOS AL 31-DIC-05</t>
  </si>
  <si>
    <t>MOVS. INVERSION AFECTAN A SALDO 2005</t>
  </si>
  <si>
    <t>INGRESOS      ENE-JUN/2006 GTO. CORRIENTE</t>
  </si>
  <si>
    <t>INGRESOS      ENE-JUN/2006 GTO. INVERSION</t>
  </si>
  <si>
    <t>TOTAL INGRESOS ACUMULADOS</t>
  </si>
  <si>
    <t>GTO. CORR. ACUMULADO AL 30-JUN-2006</t>
  </si>
  <si>
    <t>GTO. INVERSION ACUMULADO AL     30-JUN-2006</t>
  </si>
  <si>
    <t>TOTAL GASTOS ACUMULADOS</t>
  </si>
  <si>
    <t>SALDO POR EJERCER AL       30-JUN/2006</t>
  </si>
  <si>
    <t>SUBCUENTA</t>
  </si>
  <si>
    <t>Total 60110 - FDO. SECTORIAL DE INVEST. P/EDUCAC.</t>
  </si>
  <si>
    <t>Total general</t>
  </si>
  <si>
    <t>60106 - APOYOS CONACYT</t>
  </si>
  <si>
    <t>CAT. PAT.DR. ZHENRUY YU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</si>
  <si>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</si>
  <si>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</si>
  <si>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</si>
  <si>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</si>
  <si>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</si>
  <si>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</si>
  <si>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</si>
  <si>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</si>
  <si>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</si>
  <si>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</si>
  <si>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</si>
  <si>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</si>
  <si>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</si>
  <si>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</si>
  <si>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</si>
  <si>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</si>
  <si>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</si>
  <si>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</si>
  <si>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</si>
  <si>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</si>
  <si>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</si>
  <si>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</si>
  <si>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</si>
  <si>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</si>
  <si>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</si>
  <si>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</si>
  <si>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VALDES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</si>
  <si>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</si>
  <si>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</si>
  <si>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</si>
  <si>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</si>
  <si>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</si>
  <si>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</si>
  <si>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</si>
  <si>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</si>
  <si>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</si>
  <si>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</si>
  <si>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</si>
  <si>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</si>
  <si>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</si>
  <si>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</si>
  <si>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</si>
  <si>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</si>
  <si>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</si>
  <si>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</si>
  <si>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</si>
  <si>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</si>
  <si>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</si>
  <si>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</si>
  <si>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</si>
  <si>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</si>
  <si>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</si>
  <si>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</si>
  <si>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</si>
  <si>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</si>
  <si>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</si>
  <si>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</si>
  <si>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</si>
  <si>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</si>
  <si>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</si>
  <si>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</si>
  <si>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REP. INV. MEX. 7088/040044 DR.MUÑOZ</t>
  </si>
  <si>
    <t>REP.INV.MEX.7087/040045 DR.RAMIREZ</t>
  </si>
  <si>
    <t>REP.INV.MEX.7243/040085 DR.LUNA</t>
  </si>
  <si>
    <t>REP.INV.MEX.DRA. JOSEFINA CASTAÑEDA</t>
  </si>
  <si>
    <t>REP.INV.MEX.DR.CELSO VELASQUEZ O.</t>
  </si>
  <si>
    <t>REP.INV.MEX.DR.CESAR TORRES HUITZIL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</si>
  <si>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</si>
  <si>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</si>
  <si>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</si>
  <si>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</si>
  <si>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</si>
  <si>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</si>
  <si>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</si>
  <si>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</si>
  <si>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</si>
  <si>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</si>
  <si>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</si>
  <si>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</si>
  <si>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</si>
  <si>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</si>
  <si>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</si>
  <si>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</si>
  <si>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</si>
  <si>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</si>
  <si>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</si>
  <si>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</si>
  <si>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</si>
  <si>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</si>
  <si>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</si>
  <si>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</si>
  <si>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PY.45740/A-1 DRA. ELSA RECILLAS SEP/04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</si>
  <si>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</si>
  <si>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</si>
  <si>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</si>
  <si>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</si>
  <si>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</si>
  <si>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</si>
  <si>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</si>
  <si>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</si>
  <si>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</si>
  <si>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</si>
  <si>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</si>
  <si>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</si>
  <si>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</si>
  <si>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</si>
  <si>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</si>
  <si>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</si>
  <si>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</si>
  <si>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</si>
  <si>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</si>
  <si>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</si>
  <si>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Total 60106 - APOYOS CONACYT</t>
  </si>
  <si>
    <t>Total 60114 - MARINA-CONACYT</t>
  </si>
  <si>
    <t>PY. INV.DR.BAEZ JAVIER 0012PE</t>
  </si>
  <si>
    <t>PY.INV.DR. GALE DAVID: 35OPE</t>
  </si>
  <si>
    <t>PY.GTM ANEXO 2 298-C347-04</t>
  </si>
  <si>
    <t>PY.INT.J110.167/2006 DR. CORONA</t>
  </si>
  <si>
    <t>INGRESOS/06</t>
  </si>
  <si>
    <t>NOTA: El saldo por ejercer al 30 de junio 2006, considera la cantidad $6,047.84 que no constituyen ingresos en efectivo.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</si>
</sst>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130"/>
  <sheetViews>
    <sheetView tabSelected="1" workbookViewId="0" topLeftCell="A109">
      <selection activeCell="B131" sqref="B131"/>
    </sheetView>
  </sheetViews>
  <sheetFormatPr defaultColWidth="11.421875" defaultRowHeight="12.75" outlineLevelRow="2"/>
  <cols>
    <col min="1" max="1" width="4.57421875" style="3" customWidth="1"/>
    <col min="2" max="2" width="9.57421875" style="1" bestFit="1" customWidth="1"/>
    <col min="3" max="3" width="38.2812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4" t="s">
        <v>2</v>
      </c>
      <c r="B1" s="5" t="s">
        <v>15</v>
      </c>
      <c r="C1" s="4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20" t="s">
        <v>10</v>
      </c>
      <c r="K1" s="6" t="s">
        <v>11</v>
      </c>
      <c r="L1" s="6" t="s">
        <v>12</v>
      </c>
      <c r="M1" s="20" t="s">
        <v>13</v>
      </c>
      <c r="N1" s="19" t="s">
        <v>14</v>
      </c>
    </row>
    <row r="2" spans="1:15" ht="11.25" outlineLevel="2">
      <c r="A2" s="7" t="s">
        <v>18</v>
      </c>
      <c r="B2" s="8">
        <v>6010670006</v>
      </c>
      <c r="C2" s="7" t="s">
        <v>19</v>
      </c>
      <c r="D2" s="9">
        <v>0</v>
      </c>
      <c r="E2" s="9">
        <v>0</v>
      </c>
      <c r="F2" s="9">
        <f>D2+E2</f>
        <v>0</v>
      </c>
      <c r="G2" s="9">
        <v>0</v>
      </c>
      <c r="H2" s="9">
        <v>0</v>
      </c>
      <c r="I2" s="9">
        <v>0</v>
      </c>
      <c r="J2" s="9">
        <f>H2+I2-G2+F2</f>
        <v>0</v>
      </c>
      <c r="K2" s="9">
        <v>0</v>
      </c>
      <c r="L2" s="9">
        <v>0</v>
      </c>
      <c r="M2" s="9">
        <f>K2+L2</f>
        <v>0</v>
      </c>
      <c r="N2" s="9">
        <f>J2-M2</f>
        <v>0</v>
      </c>
      <c r="O2" s="1">
        <v>123</v>
      </c>
    </row>
    <row r="3" spans="1:15" ht="11.25" outlineLevel="2">
      <c r="A3" s="7" t="s">
        <v>18</v>
      </c>
      <c r="B3" s="8">
        <v>6010670007</v>
      </c>
      <c r="C3" s="7" t="s">
        <v>20</v>
      </c>
      <c r="D3" s="9">
        <v>0</v>
      </c>
      <c r="E3" s="9">
        <v>0</v>
      </c>
      <c r="F3" s="9">
        <f aca="true" t="shared" si="0" ref="F3:F69">D3+E3</f>
        <v>0</v>
      </c>
      <c r="G3" s="9">
        <v>0</v>
      </c>
      <c r="H3" s="9">
        <v>0</v>
      </c>
      <c r="I3" s="9">
        <v>0</v>
      </c>
      <c r="J3" s="9">
        <f aca="true" t="shared" si="1" ref="J3:J69">H3+I3-G3+F3</f>
        <v>0</v>
      </c>
      <c r="K3" s="9">
        <v>0</v>
      </c>
      <c r="L3" s="9">
        <v>0</v>
      </c>
      <c r="M3" s="9">
        <f aca="true" t="shared" si="2" ref="M3:M69">K3+L3</f>
        <v>0</v>
      </c>
      <c r="N3" s="9">
        <f aca="true" t="shared" si="3" ref="N3:N69">J3-M3</f>
        <v>0</v>
      </c>
      <c r="O3" s="1">
        <v>132</v>
      </c>
    </row>
    <row r="4" spans="1:15" ht="11.25" outlineLevel="2">
      <c r="A4" s="7" t="s">
        <v>18</v>
      </c>
      <c r="B4" s="8">
        <v>6010670021</v>
      </c>
      <c r="C4" s="7" t="s">
        <v>21</v>
      </c>
      <c r="D4" s="9">
        <v>0</v>
      </c>
      <c r="E4" s="9">
        <v>0</v>
      </c>
      <c r="F4" s="9">
        <f t="shared" si="0"/>
        <v>0</v>
      </c>
      <c r="G4" s="9">
        <v>0</v>
      </c>
      <c r="H4" s="9">
        <v>0</v>
      </c>
      <c r="I4" s="9">
        <v>0</v>
      </c>
      <c r="J4" s="9">
        <f t="shared" si="1"/>
        <v>0</v>
      </c>
      <c r="K4" s="9">
        <v>0</v>
      </c>
      <c r="L4" s="9">
        <v>0</v>
      </c>
      <c r="M4" s="9">
        <f t="shared" si="2"/>
        <v>0</v>
      </c>
      <c r="N4" s="9">
        <f t="shared" si="3"/>
        <v>0</v>
      </c>
      <c r="O4" s="1">
        <v>136</v>
      </c>
    </row>
    <row r="5" spans="1:15" ht="11.25" outlineLevel="2">
      <c r="A5" s="7" t="s">
        <v>18</v>
      </c>
      <c r="B5" s="8">
        <v>6010670022</v>
      </c>
      <c r="C5" s="7" t="s">
        <v>22</v>
      </c>
      <c r="D5" s="9">
        <v>0</v>
      </c>
      <c r="E5" s="9">
        <v>0</v>
      </c>
      <c r="F5" s="9">
        <f t="shared" si="0"/>
        <v>0</v>
      </c>
      <c r="G5" s="9">
        <v>0</v>
      </c>
      <c r="H5" s="9">
        <v>0</v>
      </c>
      <c r="I5" s="9">
        <v>0</v>
      </c>
      <c r="J5" s="9">
        <f t="shared" si="1"/>
        <v>0</v>
      </c>
      <c r="K5" s="9">
        <v>0</v>
      </c>
      <c r="L5" s="9">
        <v>0</v>
      </c>
      <c r="M5" s="9">
        <f t="shared" si="2"/>
        <v>0</v>
      </c>
      <c r="N5" s="9">
        <f t="shared" si="3"/>
        <v>0</v>
      </c>
      <c r="O5" s="1">
        <v>157</v>
      </c>
    </row>
    <row r="6" spans="1:15" ht="11.25" outlineLevel="2">
      <c r="A6" s="7" t="s">
        <v>18</v>
      </c>
      <c r="B6" s="8">
        <v>6010670023</v>
      </c>
      <c r="C6" s="7" t="s">
        <v>23</v>
      </c>
      <c r="D6" s="9">
        <v>0</v>
      </c>
      <c r="E6" s="9">
        <v>0</v>
      </c>
      <c r="F6" s="9">
        <f t="shared" si="0"/>
        <v>0</v>
      </c>
      <c r="G6" s="9">
        <v>0</v>
      </c>
      <c r="H6" s="9">
        <v>0</v>
      </c>
      <c r="I6" s="9">
        <v>0</v>
      </c>
      <c r="J6" s="9">
        <f t="shared" si="1"/>
        <v>0</v>
      </c>
      <c r="K6" s="9">
        <v>0</v>
      </c>
      <c r="L6" s="9">
        <v>0</v>
      </c>
      <c r="M6" s="9">
        <f t="shared" si="2"/>
        <v>0</v>
      </c>
      <c r="N6" s="9">
        <f t="shared" si="3"/>
        <v>0</v>
      </c>
      <c r="O6" s="1">
        <v>168</v>
      </c>
    </row>
    <row r="7" spans="1:15" ht="11.25" outlineLevel="2">
      <c r="A7" s="7" t="s">
        <v>18</v>
      </c>
      <c r="B7" s="8">
        <v>6010670023</v>
      </c>
      <c r="C7" s="7" t="s">
        <v>23</v>
      </c>
      <c r="D7" s="9">
        <v>0</v>
      </c>
      <c r="E7" s="9">
        <v>0</v>
      </c>
      <c r="F7" s="9">
        <f t="shared" si="0"/>
        <v>0</v>
      </c>
      <c r="G7" s="9">
        <v>0</v>
      </c>
      <c r="H7" s="9">
        <v>0</v>
      </c>
      <c r="I7" s="9">
        <v>0</v>
      </c>
      <c r="J7" s="9">
        <f t="shared" si="1"/>
        <v>0</v>
      </c>
      <c r="K7" s="9">
        <v>0</v>
      </c>
      <c r="L7" s="9">
        <v>0</v>
      </c>
      <c r="M7" s="9">
        <f t="shared" si="2"/>
        <v>0</v>
      </c>
      <c r="N7" s="9">
        <f t="shared" si="3"/>
        <v>0</v>
      </c>
      <c r="O7" s="1">
        <v>172</v>
      </c>
    </row>
    <row r="8" spans="1:15" ht="11.25" outlineLevel="2">
      <c r="A8" s="7" t="s">
        <v>18</v>
      </c>
      <c r="B8" s="8">
        <v>6010670024</v>
      </c>
      <c r="C8" s="7" t="s">
        <v>24</v>
      </c>
      <c r="D8" s="9">
        <v>0</v>
      </c>
      <c r="E8" s="9">
        <v>0</v>
      </c>
      <c r="F8" s="9">
        <f t="shared" si="0"/>
        <v>0</v>
      </c>
      <c r="G8" s="9">
        <v>0</v>
      </c>
      <c r="H8" s="9">
        <v>0</v>
      </c>
      <c r="I8" s="9">
        <v>0</v>
      </c>
      <c r="J8" s="9">
        <f t="shared" si="1"/>
        <v>0</v>
      </c>
      <c r="K8" s="9">
        <v>0</v>
      </c>
      <c r="L8" s="9">
        <v>0</v>
      </c>
      <c r="M8" s="9">
        <f t="shared" si="2"/>
        <v>0</v>
      </c>
      <c r="N8" s="9">
        <f t="shared" si="3"/>
        <v>0</v>
      </c>
      <c r="O8" s="1">
        <v>183</v>
      </c>
    </row>
    <row r="9" spans="1:15" ht="11.25" outlineLevel="2">
      <c r="A9" s="7" t="s">
        <v>18</v>
      </c>
      <c r="B9" s="8">
        <v>6010670025</v>
      </c>
      <c r="C9" s="7" t="s">
        <v>25</v>
      </c>
      <c r="D9" s="9">
        <v>0</v>
      </c>
      <c r="E9" s="9">
        <v>0</v>
      </c>
      <c r="F9" s="9">
        <f t="shared" si="0"/>
        <v>0</v>
      </c>
      <c r="G9" s="9">
        <v>0</v>
      </c>
      <c r="H9" s="9">
        <v>0</v>
      </c>
      <c r="I9" s="9">
        <v>0</v>
      </c>
      <c r="J9" s="9">
        <f t="shared" si="1"/>
        <v>0</v>
      </c>
      <c r="K9" s="9">
        <v>0</v>
      </c>
      <c r="L9" s="9">
        <v>0</v>
      </c>
      <c r="M9" s="9">
        <f t="shared" si="2"/>
        <v>0</v>
      </c>
      <c r="N9" s="9">
        <f t="shared" si="3"/>
        <v>0</v>
      </c>
      <c r="O9" s="1">
        <v>184</v>
      </c>
    </row>
    <row r="10" spans="1:15" ht="11.25" outlineLevel="2">
      <c r="A10" s="7" t="s">
        <v>18</v>
      </c>
      <c r="B10" s="8">
        <v>6010670026</v>
      </c>
      <c r="C10" s="7" t="s">
        <v>26</v>
      </c>
      <c r="D10" s="9">
        <v>0</v>
      </c>
      <c r="E10" s="9">
        <v>0</v>
      </c>
      <c r="F10" s="9">
        <f t="shared" si="0"/>
        <v>0</v>
      </c>
      <c r="G10" s="9">
        <v>0</v>
      </c>
      <c r="H10" s="9">
        <v>0</v>
      </c>
      <c r="I10" s="9">
        <v>0</v>
      </c>
      <c r="J10" s="9">
        <f t="shared" si="1"/>
        <v>0</v>
      </c>
      <c r="K10" s="9">
        <v>0</v>
      </c>
      <c r="L10" s="9">
        <v>0</v>
      </c>
      <c r="M10" s="9">
        <f t="shared" si="2"/>
        <v>0</v>
      </c>
      <c r="N10" s="9">
        <f t="shared" si="3"/>
        <v>0</v>
      </c>
      <c r="O10" s="1">
        <v>176</v>
      </c>
    </row>
    <row r="11" spans="1:15" ht="11.25" outlineLevel="2">
      <c r="A11" s="7" t="s">
        <v>18</v>
      </c>
      <c r="B11" s="8">
        <v>6010670034</v>
      </c>
      <c r="C11" s="7" t="s">
        <v>27</v>
      </c>
      <c r="D11" s="9">
        <v>0</v>
      </c>
      <c r="E11" s="9">
        <v>0</v>
      </c>
      <c r="F11" s="9">
        <f t="shared" si="0"/>
        <v>0</v>
      </c>
      <c r="G11" s="9">
        <v>0</v>
      </c>
      <c r="H11" s="9">
        <v>0</v>
      </c>
      <c r="I11" s="9">
        <v>0</v>
      </c>
      <c r="J11" s="9">
        <f t="shared" si="1"/>
        <v>0</v>
      </c>
      <c r="K11" s="9">
        <v>0</v>
      </c>
      <c r="L11" s="9">
        <v>0</v>
      </c>
      <c r="M11" s="9">
        <f t="shared" si="2"/>
        <v>0</v>
      </c>
      <c r="N11" s="9">
        <f t="shared" si="3"/>
        <v>0</v>
      </c>
      <c r="O11" s="1">
        <v>28</v>
      </c>
    </row>
    <row r="12" spans="1:15" ht="11.25" outlineLevel="2">
      <c r="A12" s="7" t="s">
        <v>18</v>
      </c>
      <c r="B12" s="8">
        <v>6010670037</v>
      </c>
      <c r="C12" s="7" t="s">
        <v>28</v>
      </c>
      <c r="D12" s="9">
        <v>0</v>
      </c>
      <c r="E12" s="9">
        <v>0</v>
      </c>
      <c r="F12" s="9">
        <f t="shared" si="0"/>
        <v>0</v>
      </c>
      <c r="G12" s="9">
        <v>0</v>
      </c>
      <c r="H12" s="9">
        <v>0</v>
      </c>
      <c r="I12" s="9">
        <v>0</v>
      </c>
      <c r="J12" s="9">
        <f t="shared" si="1"/>
        <v>0</v>
      </c>
      <c r="K12" s="9">
        <v>0</v>
      </c>
      <c r="L12" s="9">
        <v>0</v>
      </c>
      <c r="M12" s="9">
        <f t="shared" si="2"/>
        <v>0</v>
      </c>
      <c r="N12" s="9">
        <f t="shared" si="3"/>
        <v>0</v>
      </c>
      <c r="O12" s="1">
        <v>35</v>
      </c>
    </row>
    <row r="13" spans="1:15" ht="11.25" outlineLevel="2">
      <c r="A13" s="7" t="s">
        <v>18</v>
      </c>
      <c r="B13" s="8">
        <v>6010670038</v>
      </c>
      <c r="C13" s="7" t="s">
        <v>29</v>
      </c>
      <c r="D13" s="9">
        <v>0</v>
      </c>
      <c r="E13" s="9">
        <v>0</v>
      </c>
      <c r="F13" s="9">
        <f t="shared" si="0"/>
        <v>0</v>
      </c>
      <c r="G13" s="9">
        <v>0</v>
      </c>
      <c r="H13" s="9">
        <v>0</v>
      </c>
      <c r="I13" s="9">
        <v>0</v>
      </c>
      <c r="J13" s="9">
        <f t="shared" si="1"/>
        <v>0</v>
      </c>
      <c r="K13" s="9">
        <v>0</v>
      </c>
      <c r="L13" s="9">
        <v>0</v>
      </c>
      <c r="M13" s="9">
        <f t="shared" si="2"/>
        <v>0</v>
      </c>
      <c r="N13" s="9">
        <f t="shared" si="3"/>
        <v>0</v>
      </c>
      <c r="O13" s="1">
        <v>36</v>
      </c>
    </row>
    <row r="14" spans="1:15" ht="11.25" outlineLevel="2">
      <c r="A14" s="7" t="s">
        <v>18</v>
      </c>
      <c r="B14" s="8">
        <v>6010670041</v>
      </c>
      <c r="C14" s="7" t="s">
        <v>30</v>
      </c>
      <c r="D14" s="9">
        <v>0</v>
      </c>
      <c r="E14" s="9">
        <v>0</v>
      </c>
      <c r="F14" s="9">
        <f t="shared" si="0"/>
        <v>0</v>
      </c>
      <c r="G14" s="9">
        <v>0</v>
      </c>
      <c r="H14" s="9">
        <v>0</v>
      </c>
      <c r="I14" s="9">
        <v>0</v>
      </c>
      <c r="J14" s="9">
        <f t="shared" si="1"/>
        <v>0</v>
      </c>
      <c r="K14" s="9">
        <v>0</v>
      </c>
      <c r="L14" s="9">
        <v>0</v>
      </c>
      <c r="M14" s="9">
        <f t="shared" si="2"/>
        <v>0</v>
      </c>
      <c r="N14" s="9">
        <f t="shared" si="3"/>
        <v>0</v>
      </c>
      <c r="O14" s="1">
        <v>39</v>
      </c>
    </row>
    <row r="15" spans="1:15" ht="11.25" outlineLevel="2">
      <c r="A15" s="7" t="s">
        <v>18</v>
      </c>
      <c r="B15" s="8">
        <v>6010670042</v>
      </c>
      <c r="C15" s="7" t="s">
        <v>31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0</v>
      </c>
      <c r="I15" s="9">
        <v>0</v>
      </c>
      <c r="J15" s="9">
        <f t="shared" si="1"/>
        <v>0</v>
      </c>
      <c r="K15" s="9">
        <v>0</v>
      </c>
      <c r="L15" s="9">
        <v>0</v>
      </c>
      <c r="M15" s="9">
        <f t="shared" si="2"/>
        <v>0</v>
      </c>
      <c r="N15" s="9">
        <f t="shared" si="3"/>
        <v>0</v>
      </c>
      <c r="O15" s="1">
        <v>40</v>
      </c>
    </row>
    <row r="16" spans="1:15" ht="11.25" outlineLevel="2">
      <c r="A16" s="7" t="s">
        <v>18</v>
      </c>
      <c r="B16" s="8">
        <v>6010670045</v>
      </c>
      <c r="C16" s="7" t="s">
        <v>32</v>
      </c>
      <c r="D16" s="9">
        <v>0</v>
      </c>
      <c r="E16" s="9">
        <v>0</v>
      </c>
      <c r="F16" s="9">
        <f t="shared" si="0"/>
        <v>0</v>
      </c>
      <c r="G16" s="9">
        <v>0</v>
      </c>
      <c r="H16" s="9">
        <v>0</v>
      </c>
      <c r="I16" s="9">
        <v>0</v>
      </c>
      <c r="J16" s="9">
        <f t="shared" si="1"/>
        <v>0</v>
      </c>
      <c r="K16" s="9">
        <v>0</v>
      </c>
      <c r="L16" s="9">
        <v>0</v>
      </c>
      <c r="M16" s="9">
        <f t="shared" si="2"/>
        <v>0</v>
      </c>
      <c r="N16" s="9">
        <f t="shared" si="3"/>
        <v>0</v>
      </c>
      <c r="O16" s="1">
        <v>110</v>
      </c>
    </row>
    <row r="17" spans="1:15" ht="11.25" outlineLevel="2">
      <c r="A17" s="7" t="s">
        <v>18</v>
      </c>
      <c r="B17" s="8">
        <v>6010670046</v>
      </c>
      <c r="C17" s="7" t="s">
        <v>33</v>
      </c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v>0</v>
      </c>
      <c r="J17" s="9">
        <f t="shared" si="1"/>
        <v>0</v>
      </c>
      <c r="K17" s="9">
        <v>0</v>
      </c>
      <c r="L17" s="9">
        <v>0</v>
      </c>
      <c r="M17" s="9">
        <f t="shared" si="2"/>
        <v>0</v>
      </c>
      <c r="N17" s="9">
        <f t="shared" si="3"/>
        <v>0</v>
      </c>
      <c r="O17" s="1">
        <v>111</v>
      </c>
    </row>
    <row r="18" spans="1:15" ht="11.25" outlineLevel="2">
      <c r="A18" s="7" t="s">
        <v>18</v>
      </c>
      <c r="B18" s="8">
        <v>6010670047</v>
      </c>
      <c r="C18" s="7" t="s">
        <v>34</v>
      </c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v>0</v>
      </c>
      <c r="J18" s="9">
        <f t="shared" si="1"/>
        <v>0</v>
      </c>
      <c r="K18" s="9">
        <v>0</v>
      </c>
      <c r="L18" s="9">
        <v>0</v>
      </c>
      <c r="M18" s="9">
        <f t="shared" si="2"/>
        <v>0</v>
      </c>
      <c r="N18" s="9">
        <f t="shared" si="3"/>
        <v>0</v>
      </c>
      <c r="O18" s="1">
        <v>112</v>
      </c>
    </row>
    <row r="19" spans="1:15" ht="11.25" outlineLevel="2">
      <c r="A19" s="7" t="s">
        <v>18</v>
      </c>
      <c r="B19" s="8">
        <v>6010670048</v>
      </c>
      <c r="C19" s="7" t="s">
        <v>35</v>
      </c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v>0</v>
      </c>
      <c r="J19" s="9">
        <f t="shared" si="1"/>
        <v>0</v>
      </c>
      <c r="K19" s="9">
        <v>0</v>
      </c>
      <c r="L19" s="9">
        <v>0</v>
      </c>
      <c r="M19" s="9">
        <f t="shared" si="2"/>
        <v>0</v>
      </c>
      <c r="N19" s="9">
        <f t="shared" si="3"/>
        <v>0</v>
      </c>
      <c r="O19" s="1">
        <v>113</v>
      </c>
    </row>
    <row r="20" spans="1:15" ht="11.25" outlineLevel="2">
      <c r="A20" s="7" t="s">
        <v>18</v>
      </c>
      <c r="B20" s="8">
        <v>6010670049</v>
      </c>
      <c r="C20" s="7" t="s">
        <v>36</v>
      </c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v>0</v>
      </c>
      <c r="J20" s="9">
        <f t="shared" si="1"/>
        <v>0</v>
      </c>
      <c r="K20" s="9">
        <v>0</v>
      </c>
      <c r="L20" s="9">
        <v>0</v>
      </c>
      <c r="M20" s="9">
        <f t="shared" si="2"/>
        <v>0</v>
      </c>
      <c r="N20" s="9">
        <f t="shared" si="3"/>
        <v>0</v>
      </c>
      <c r="O20" s="1">
        <v>114</v>
      </c>
    </row>
    <row r="21" spans="1:15" ht="11.25" outlineLevel="2">
      <c r="A21" s="7" t="s">
        <v>18</v>
      </c>
      <c r="B21" s="8">
        <v>6010670050</v>
      </c>
      <c r="C21" s="7" t="s">
        <v>37</v>
      </c>
      <c r="D21" s="9">
        <v>0</v>
      </c>
      <c r="E21" s="9">
        <v>0</v>
      </c>
      <c r="F21" s="9">
        <f t="shared" si="0"/>
        <v>0</v>
      </c>
      <c r="G21" s="9">
        <v>0</v>
      </c>
      <c r="H21" s="9">
        <v>0</v>
      </c>
      <c r="I21" s="9">
        <v>0</v>
      </c>
      <c r="J21" s="9">
        <f t="shared" si="1"/>
        <v>0</v>
      </c>
      <c r="K21" s="9">
        <v>0</v>
      </c>
      <c r="L21" s="9">
        <v>0</v>
      </c>
      <c r="M21" s="9">
        <f t="shared" si="2"/>
        <v>0</v>
      </c>
      <c r="N21" s="9">
        <f t="shared" si="3"/>
        <v>0</v>
      </c>
      <c r="O21" s="1">
        <v>116</v>
      </c>
    </row>
    <row r="22" spans="1:15" ht="11.25" outlineLevel="2">
      <c r="A22" s="7" t="s">
        <v>18</v>
      </c>
      <c r="B22" s="8">
        <v>6010670052</v>
      </c>
      <c r="C22" s="7" t="s">
        <v>38</v>
      </c>
      <c r="D22" s="9">
        <v>0</v>
      </c>
      <c r="E22" s="9">
        <v>0</v>
      </c>
      <c r="F22" s="9">
        <f t="shared" si="0"/>
        <v>0</v>
      </c>
      <c r="G22" s="9">
        <v>0</v>
      </c>
      <c r="H22" s="9">
        <v>0</v>
      </c>
      <c r="I22" s="9">
        <v>0</v>
      </c>
      <c r="J22" s="9">
        <f t="shared" si="1"/>
        <v>0</v>
      </c>
      <c r="K22" s="9">
        <v>0</v>
      </c>
      <c r="L22" s="9">
        <v>0</v>
      </c>
      <c r="M22" s="9">
        <f t="shared" si="2"/>
        <v>0</v>
      </c>
      <c r="N22" s="9">
        <f t="shared" si="3"/>
        <v>0</v>
      </c>
      <c r="O22" s="1">
        <v>118</v>
      </c>
    </row>
    <row r="23" spans="1:15" ht="11.25" outlineLevel="2">
      <c r="A23" s="7" t="s">
        <v>18</v>
      </c>
      <c r="B23" s="8">
        <v>6010670055</v>
      </c>
      <c r="C23" s="7" t="s">
        <v>39</v>
      </c>
      <c r="D23" s="9">
        <v>85804.38</v>
      </c>
      <c r="E23" s="9">
        <v>1264.17</v>
      </c>
      <c r="F23" s="9">
        <f t="shared" si="0"/>
        <v>87068.55</v>
      </c>
      <c r="G23" s="9">
        <v>0</v>
      </c>
      <c r="H23" s="9">
        <v>106400</v>
      </c>
      <c r="I23" s="9">
        <v>0</v>
      </c>
      <c r="J23" s="9">
        <f t="shared" si="1"/>
        <v>193468.55</v>
      </c>
      <c r="K23" s="9">
        <v>1450</v>
      </c>
      <c r="L23" s="9">
        <v>60273.8</v>
      </c>
      <c r="M23" s="9">
        <f t="shared" si="2"/>
        <v>61723.8</v>
      </c>
      <c r="N23" s="9">
        <f t="shared" si="3"/>
        <v>131744.75</v>
      </c>
      <c r="O23" s="1">
        <v>137</v>
      </c>
    </row>
    <row r="24" spans="1:15" ht="11.25" outlineLevel="2">
      <c r="A24" s="7" t="s">
        <v>18</v>
      </c>
      <c r="B24" s="8">
        <v>6010670056</v>
      </c>
      <c r="C24" s="7" t="s">
        <v>40</v>
      </c>
      <c r="D24" s="9">
        <v>19323.56</v>
      </c>
      <c r="E24" s="9">
        <v>3442.13</v>
      </c>
      <c r="F24" s="9">
        <f t="shared" si="0"/>
        <v>22765.690000000002</v>
      </c>
      <c r="G24" s="9">
        <v>0</v>
      </c>
      <c r="H24" s="9">
        <v>0</v>
      </c>
      <c r="I24" s="9">
        <v>0</v>
      </c>
      <c r="J24" s="9">
        <f t="shared" si="1"/>
        <v>22765.690000000002</v>
      </c>
      <c r="K24" s="9">
        <v>22765.69</v>
      </c>
      <c r="L24" s="9">
        <v>0</v>
      </c>
      <c r="M24" s="9">
        <f t="shared" si="2"/>
        <v>22765.69</v>
      </c>
      <c r="N24" s="9">
        <f t="shared" si="3"/>
        <v>0</v>
      </c>
      <c r="O24" s="1">
        <v>138</v>
      </c>
    </row>
    <row r="25" spans="1:15" ht="11.25" outlineLevel="2">
      <c r="A25" s="7" t="s">
        <v>18</v>
      </c>
      <c r="B25" s="8">
        <v>6010670057</v>
      </c>
      <c r="C25" s="7" t="s">
        <v>41</v>
      </c>
      <c r="D25" s="9">
        <v>101602.57</v>
      </c>
      <c r="E25" s="9">
        <v>2681.67</v>
      </c>
      <c r="F25" s="9">
        <f t="shared" si="0"/>
        <v>104284.24</v>
      </c>
      <c r="G25" s="9">
        <v>0</v>
      </c>
      <c r="H25" s="9">
        <v>0</v>
      </c>
      <c r="I25" s="9">
        <v>0</v>
      </c>
      <c r="J25" s="9">
        <f t="shared" si="1"/>
        <v>104284.24</v>
      </c>
      <c r="K25" s="9">
        <v>50828.42</v>
      </c>
      <c r="L25" s="9">
        <v>0</v>
      </c>
      <c r="M25" s="9">
        <f t="shared" si="2"/>
        <v>50828.42</v>
      </c>
      <c r="N25" s="9">
        <f t="shared" si="3"/>
        <v>53455.82000000001</v>
      </c>
      <c r="O25" s="1">
        <v>141</v>
      </c>
    </row>
    <row r="26" spans="1:15" ht="11.25" outlineLevel="2">
      <c r="A26" s="7" t="s">
        <v>18</v>
      </c>
      <c r="B26" s="8">
        <v>6010670058</v>
      </c>
      <c r="C26" s="7" t="s">
        <v>42</v>
      </c>
      <c r="D26" s="9">
        <v>0</v>
      </c>
      <c r="E26" s="9">
        <v>0</v>
      </c>
      <c r="F26" s="9">
        <f t="shared" si="0"/>
        <v>0</v>
      </c>
      <c r="G26" s="9">
        <v>0</v>
      </c>
      <c r="H26" s="9">
        <v>0</v>
      </c>
      <c r="I26" s="9">
        <v>0</v>
      </c>
      <c r="J26" s="9">
        <f t="shared" si="1"/>
        <v>0</v>
      </c>
      <c r="K26" s="9">
        <v>0</v>
      </c>
      <c r="L26" s="9">
        <v>0</v>
      </c>
      <c r="M26" s="9">
        <f t="shared" si="2"/>
        <v>0</v>
      </c>
      <c r="N26" s="9">
        <f t="shared" si="3"/>
        <v>0</v>
      </c>
      <c r="O26" s="1">
        <v>143</v>
      </c>
    </row>
    <row r="27" spans="1:15" ht="11.25" outlineLevel="2">
      <c r="A27" s="7" t="s">
        <v>18</v>
      </c>
      <c r="B27" s="8">
        <v>6010670059</v>
      </c>
      <c r="C27" s="7" t="s">
        <v>43</v>
      </c>
      <c r="D27" s="9">
        <v>185558.22</v>
      </c>
      <c r="E27" s="9">
        <v>0</v>
      </c>
      <c r="F27" s="9">
        <f t="shared" si="0"/>
        <v>185558.22</v>
      </c>
      <c r="G27" s="9">
        <v>0</v>
      </c>
      <c r="H27" s="9">
        <v>0</v>
      </c>
      <c r="I27" s="9">
        <v>0</v>
      </c>
      <c r="J27" s="9">
        <f t="shared" si="1"/>
        <v>185558.22</v>
      </c>
      <c r="K27" s="9">
        <v>91281.79</v>
      </c>
      <c r="L27" s="9">
        <v>0</v>
      </c>
      <c r="M27" s="9">
        <f t="shared" si="2"/>
        <v>91281.79</v>
      </c>
      <c r="N27" s="9">
        <f t="shared" si="3"/>
        <v>94276.43000000001</v>
      </c>
      <c r="O27" s="1">
        <v>144</v>
      </c>
    </row>
    <row r="28" spans="1:15" ht="11.25" outlineLevel="2">
      <c r="A28" s="7" t="s">
        <v>18</v>
      </c>
      <c r="B28" s="8">
        <v>6010670060</v>
      </c>
      <c r="C28" s="7" t="s">
        <v>44</v>
      </c>
      <c r="D28" s="9">
        <v>45865.18</v>
      </c>
      <c r="E28" s="9">
        <v>0</v>
      </c>
      <c r="F28" s="9">
        <f t="shared" si="0"/>
        <v>45865.18</v>
      </c>
      <c r="G28" s="9">
        <v>0</v>
      </c>
      <c r="H28" s="9">
        <v>53295</v>
      </c>
      <c r="I28" s="9">
        <v>0</v>
      </c>
      <c r="J28" s="9">
        <f t="shared" si="1"/>
        <v>99160.18</v>
      </c>
      <c r="K28" s="9">
        <v>66683.8</v>
      </c>
      <c r="L28" s="9">
        <v>0</v>
      </c>
      <c r="M28" s="9">
        <f t="shared" si="2"/>
        <v>66683.8</v>
      </c>
      <c r="N28" s="9">
        <f t="shared" si="3"/>
        <v>32476.37999999999</v>
      </c>
      <c r="O28" s="1">
        <v>145</v>
      </c>
    </row>
    <row r="29" spans="1:15" ht="11.25" outlineLevel="2">
      <c r="A29" s="7" t="s">
        <v>18</v>
      </c>
      <c r="B29" s="8">
        <v>6010670061</v>
      </c>
      <c r="C29" s="7" t="s">
        <v>45</v>
      </c>
      <c r="D29" s="9">
        <v>33853.98</v>
      </c>
      <c r="E29" s="9">
        <v>0</v>
      </c>
      <c r="F29" s="9">
        <f t="shared" si="0"/>
        <v>33853.98</v>
      </c>
      <c r="G29" s="9">
        <v>0</v>
      </c>
      <c r="H29" s="9">
        <v>0</v>
      </c>
      <c r="I29" s="9">
        <v>0</v>
      </c>
      <c r="J29" s="9">
        <f t="shared" si="1"/>
        <v>33853.98</v>
      </c>
      <c r="K29" s="9">
        <v>33853.98</v>
      </c>
      <c r="L29" s="9">
        <v>0</v>
      </c>
      <c r="M29" s="9">
        <f t="shared" si="2"/>
        <v>33853.98</v>
      </c>
      <c r="N29" s="9">
        <f t="shared" si="3"/>
        <v>0</v>
      </c>
      <c r="O29" s="1">
        <v>147</v>
      </c>
    </row>
    <row r="30" spans="1:15" ht="11.25" outlineLevel="2">
      <c r="A30" s="7" t="s">
        <v>18</v>
      </c>
      <c r="B30" s="8">
        <v>6010670062</v>
      </c>
      <c r="C30" s="7" t="s">
        <v>46</v>
      </c>
      <c r="D30" s="9">
        <v>-3478.26</v>
      </c>
      <c r="E30" s="9">
        <v>0</v>
      </c>
      <c r="F30" s="9">
        <f t="shared" si="0"/>
        <v>-3478.26</v>
      </c>
      <c r="G30" s="9">
        <v>0</v>
      </c>
      <c r="H30" s="9">
        <v>70609</v>
      </c>
      <c r="I30" s="9">
        <v>0</v>
      </c>
      <c r="J30" s="9">
        <f t="shared" si="1"/>
        <v>67130.74</v>
      </c>
      <c r="K30" s="9">
        <v>8762.4</v>
      </c>
      <c r="L30" s="9">
        <v>0</v>
      </c>
      <c r="M30" s="9">
        <f t="shared" si="2"/>
        <v>8762.4</v>
      </c>
      <c r="N30" s="9">
        <f t="shared" si="3"/>
        <v>58368.340000000004</v>
      </c>
      <c r="O30" s="1">
        <v>150</v>
      </c>
    </row>
    <row r="31" spans="1:15" ht="11.25" outlineLevel="2">
      <c r="A31" s="7" t="s">
        <v>18</v>
      </c>
      <c r="B31" s="8">
        <v>6010670064</v>
      </c>
      <c r="C31" s="7" t="s">
        <v>47</v>
      </c>
      <c r="D31" s="9">
        <v>3326.91</v>
      </c>
      <c r="E31" s="9">
        <v>-3326.91</v>
      </c>
      <c r="F31" s="9">
        <f t="shared" si="0"/>
        <v>0</v>
      </c>
      <c r="G31" s="9">
        <v>0</v>
      </c>
      <c r="H31" s="9">
        <v>0</v>
      </c>
      <c r="I31" s="9">
        <v>0</v>
      </c>
      <c r="J31" s="9">
        <f t="shared" si="1"/>
        <v>0</v>
      </c>
      <c r="K31" s="9">
        <v>0</v>
      </c>
      <c r="L31" s="9">
        <v>0</v>
      </c>
      <c r="M31" s="9">
        <f t="shared" si="2"/>
        <v>0</v>
      </c>
      <c r="N31" s="9">
        <f t="shared" si="3"/>
        <v>0</v>
      </c>
      <c r="O31" s="1">
        <v>158</v>
      </c>
    </row>
    <row r="32" spans="1:15" ht="11.25" outlineLevel="2">
      <c r="A32" s="7" t="s">
        <v>18</v>
      </c>
      <c r="B32" s="8">
        <v>6010670067</v>
      </c>
      <c r="C32" s="7" t="s">
        <v>48</v>
      </c>
      <c r="D32" s="9">
        <v>0</v>
      </c>
      <c r="E32" s="9">
        <v>0</v>
      </c>
      <c r="F32" s="9">
        <f t="shared" si="0"/>
        <v>0</v>
      </c>
      <c r="G32" s="9">
        <v>0</v>
      </c>
      <c r="H32" s="9">
        <v>0</v>
      </c>
      <c r="I32" s="9">
        <v>0</v>
      </c>
      <c r="J32" s="9">
        <f t="shared" si="1"/>
        <v>0</v>
      </c>
      <c r="K32" s="9">
        <v>0</v>
      </c>
      <c r="L32" s="9">
        <v>0</v>
      </c>
      <c r="M32" s="9">
        <f t="shared" si="2"/>
        <v>0</v>
      </c>
      <c r="N32" s="9">
        <f t="shared" si="3"/>
        <v>0</v>
      </c>
      <c r="O32" s="1">
        <v>169</v>
      </c>
    </row>
    <row r="33" spans="1:15" ht="11.25" outlineLevel="2">
      <c r="A33" s="7" t="s">
        <v>18</v>
      </c>
      <c r="B33" s="8">
        <v>6010670070</v>
      </c>
      <c r="C33" s="7" t="s">
        <v>49</v>
      </c>
      <c r="D33" s="9">
        <v>0</v>
      </c>
      <c r="E33" s="9">
        <v>0</v>
      </c>
      <c r="F33" s="9">
        <f t="shared" si="0"/>
        <v>0</v>
      </c>
      <c r="G33" s="9">
        <v>0</v>
      </c>
      <c r="H33" s="9">
        <v>0</v>
      </c>
      <c r="I33" s="9">
        <v>0</v>
      </c>
      <c r="J33" s="9">
        <f t="shared" si="1"/>
        <v>0</v>
      </c>
      <c r="K33" s="9">
        <v>0</v>
      </c>
      <c r="L33" s="9">
        <v>0</v>
      </c>
      <c r="M33" s="9">
        <f t="shared" si="2"/>
        <v>0</v>
      </c>
      <c r="N33" s="9">
        <f t="shared" si="3"/>
        <v>0</v>
      </c>
      <c r="O33" s="1">
        <v>173</v>
      </c>
    </row>
    <row r="34" spans="1:15" ht="11.25" outlineLevel="2">
      <c r="A34" s="7" t="s">
        <v>18</v>
      </c>
      <c r="B34" s="8">
        <v>6010670071</v>
      </c>
      <c r="C34" s="7" t="s">
        <v>50</v>
      </c>
      <c r="D34" s="9">
        <v>76177.33</v>
      </c>
      <c r="E34" s="9">
        <v>0</v>
      </c>
      <c r="F34" s="9">
        <f t="shared" si="0"/>
        <v>76177.33</v>
      </c>
      <c r="G34" s="9">
        <v>0</v>
      </c>
      <c r="H34" s="9">
        <v>0</v>
      </c>
      <c r="I34" s="9">
        <v>0</v>
      </c>
      <c r="J34" s="9">
        <f t="shared" si="1"/>
        <v>76177.33</v>
      </c>
      <c r="K34" s="9">
        <v>26461.11</v>
      </c>
      <c r="L34" s="9">
        <v>0</v>
      </c>
      <c r="M34" s="9">
        <f t="shared" si="2"/>
        <v>26461.11</v>
      </c>
      <c r="N34" s="9">
        <f t="shared" si="3"/>
        <v>49716.22</v>
      </c>
      <c r="O34" s="1">
        <v>170</v>
      </c>
    </row>
    <row r="35" spans="1:15" ht="11.25" outlineLevel="2">
      <c r="A35" s="7" t="s">
        <v>18</v>
      </c>
      <c r="B35" s="8">
        <v>6010670072</v>
      </c>
      <c r="C35" s="7" t="s">
        <v>51</v>
      </c>
      <c r="D35" s="9">
        <v>3697.85</v>
      </c>
      <c r="E35" s="9">
        <v>0</v>
      </c>
      <c r="F35" s="9">
        <f t="shared" si="0"/>
        <v>3697.85</v>
      </c>
      <c r="G35" s="9">
        <v>0</v>
      </c>
      <c r="H35" s="9">
        <v>0</v>
      </c>
      <c r="I35" s="9">
        <v>0</v>
      </c>
      <c r="J35" s="9">
        <f t="shared" si="1"/>
        <v>3697.85</v>
      </c>
      <c r="K35" s="9">
        <v>3697.85</v>
      </c>
      <c r="L35" s="9">
        <v>0</v>
      </c>
      <c r="M35" s="9">
        <f t="shared" si="2"/>
        <v>3697.85</v>
      </c>
      <c r="N35" s="9">
        <f t="shared" si="3"/>
        <v>0</v>
      </c>
      <c r="O35" s="1">
        <v>171</v>
      </c>
    </row>
    <row r="36" spans="1:15" ht="11.25" outlineLevel="2">
      <c r="A36" s="7" t="s">
        <v>18</v>
      </c>
      <c r="B36" s="8">
        <v>6010670074</v>
      </c>
      <c r="C36" s="7" t="s">
        <v>52</v>
      </c>
      <c r="D36" s="9">
        <v>46663.49</v>
      </c>
      <c r="E36" s="9">
        <v>-7651.25</v>
      </c>
      <c r="F36" s="9">
        <f t="shared" si="0"/>
        <v>39012.24</v>
      </c>
      <c r="G36" s="9">
        <v>0</v>
      </c>
      <c r="H36" s="9">
        <v>0</v>
      </c>
      <c r="I36" s="9">
        <v>0</v>
      </c>
      <c r="J36" s="9">
        <f t="shared" si="1"/>
        <v>39012.24</v>
      </c>
      <c r="K36" s="9">
        <v>39012.24</v>
      </c>
      <c r="L36" s="9">
        <v>0</v>
      </c>
      <c r="M36" s="9">
        <f t="shared" si="2"/>
        <v>39012.24</v>
      </c>
      <c r="N36" s="9">
        <f t="shared" si="3"/>
        <v>0</v>
      </c>
      <c r="O36" s="1">
        <v>151</v>
      </c>
    </row>
    <row r="37" spans="1:14" ht="11.25" outlineLevel="2">
      <c r="A37" s="14" t="s">
        <v>18</v>
      </c>
      <c r="B37" s="15">
        <v>6010670075</v>
      </c>
      <c r="C37" s="14" t="s">
        <v>135</v>
      </c>
      <c r="D37" s="16">
        <v>0</v>
      </c>
      <c r="E37" s="16">
        <v>3221.27</v>
      </c>
      <c r="F37" s="16">
        <f t="shared" si="0"/>
        <v>3221.27</v>
      </c>
      <c r="G37" s="16">
        <v>0</v>
      </c>
      <c r="H37" s="16">
        <v>0</v>
      </c>
      <c r="I37" s="16">
        <v>0</v>
      </c>
      <c r="J37" s="16">
        <f t="shared" si="1"/>
        <v>3221.27</v>
      </c>
      <c r="K37" s="16">
        <v>0</v>
      </c>
      <c r="L37" s="16">
        <v>0</v>
      </c>
      <c r="M37" s="16">
        <f t="shared" si="2"/>
        <v>0</v>
      </c>
      <c r="N37" s="16">
        <f t="shared" si="3"/>
        <v>3221.27</v>
      </c>
    </row>
    <row r="38" spans="1:14" ht="11.25" outlineLevel="2">
      <c r="A38" s="14" t="s">
        <v>18</v>
      </c>
      <c r="B38" s="15">
        <v>6010670076</v>
      </c>
      <c r="C38" s="14" t="s">
        <v>134</v>
      </c>
      <c r="D38" s="16">
        <v>0</v>
      </c>
      <c r="E38" s="16">
        <v>2826.57</v>
      </c>
      <c r="F38" s="16">
        <f>D38+E38</f>
        <v>2826.57</v>
      </c>
      <c r="G38" s="16">
        <v>0</v>
      </c>
      <c r="H38" s="16">
        <v>0</v>
      </c>
      <c r="I38" s="16">
        <v>0</v>
      </c>
      <c r="J38" s="16">
        <f>H38+I38-G38+F38</f>
        <v>2826.57</v>
      </c>
      <c r="K38" s="16">
        <v>0</v>
      </c>
      <c r="L38" s="16">
        <v>0</v>
      </c>
      <c r="M38" s="16">
        <f>K38+L38</f>
        <v>0</v>
      </c>
      <c r="N38" s="16">
        <f>J38-M38</f>
        <v>2826.57</v>
      </c>
    </row>
    <row r="39" spans="1:15" ht="11.25" outlineLevel="2">
      <c r="A39" s="7" t="s">
        <v>18</v>
      </c>
      <c r="B39" s="8">
        <v>6010670077</v>
      </c>
      <c r="C39" s="7" t="s">
        <v>53</v>
      </c>
      <c r="D39" s="9">
        <v>0</v>
      </c>
      <c r="E39" s="9">
        <v>0</v>
      </c>
      <c r="F39" s="9">
        <f t="shared" si="0"/>
        <v>0</v>
      </c>
      <c r="G39" s="9">
        <v>0</v>
      </c>
      <c r="H39" s="9">
        <v>0</v>
      </c>
      <c r="I39" s="9">
        <v>0</v>
      </c>
      <c r="J39" s="9">
        <f t="shared" si="1"/>
        <v>0</v>
      </c>
      <c r="K39" s="9">
        <v>0</v>
      </c>
      <c r="L39" s="9">
        <v>0</v>
      </c>
      <c r="M39" s="9">
        <f t="shared" si="2"/>
        <v>0</v>
      </c>
      <c r="N39" s="9">
        <f t="shared" si="3"/>
        <v>0</v>
      </c>
      <c r="O39" s="1">
        <v>55</v>
      </c>
    </row>
    <row r="40" spans="1:15" ht="11.25" outlineLevel="2">
      <c r="A40" s="7" t="s">
        <v>18</v>
      </c>
      <c r="B40" s="8">
        <v>6010670080</v>
      </c>
      <c r="C40" s="7" t="s">
        <v>54</v>
      </c>
      <c r="D40" s="9">
        <v>0</v>
      </c>
      <c r="E40" s="9">
        <v>0</v>
      </c>
      <c r="F40" s="9">
        <f t="shared" si="0"/>
        <v>0</v>
      </c>
      <c r="G40" s="9">
        <v>0</v>
      </c>
      <c r="H40" s="9">
        <v>0</v>
      </c>
      <c r="I40" s="9">
        <v>0</v>
      </c>
      <c r="J40" s="9">
        <f t="shared" si="1"/>
        <v>0</v>
      </c>
      <c r="K40" s="9">
        <v>0</v>
      </c>
      <c r="L40" s="9">
        <v>0</v>
      </c>
      <c r="M40" s="9">
        <f t="shared" si="2"/>
        <v>0</v>
      </c>
      <c r="N40" s="9">
        <f t="shared" si="3"/>
        <v>0</v>
      </c>
      <c r="O40" s="1">
        <v>59</v>
      </c>
    </row>
    <row r="41" spans="1:15" ht="11.25" outlineLevel="2">
      <c r="A41" s="7" t="s">
        <v>18</v>
      </c>
      <c r="B41" s="8">
        <v>6010670081</v>
      </c>
      <c r="C41" s="7" t="s">
        <v>55</v>
      </c>
      <c r="D41" s="9">
        <v>0</v>
      </c>
      <c r="E41" s="9">
        <v>0</v>
      </c>
      <c r="F41" s="9">
        <f t="shared" si="0"/>
        <v>0</v>
      </c>
      <c r="G41" s="9">
        <v>0</v>
      </c>
      <c r="H41" s="9">
        <v>0</v>
      </c>
      <c r="I41" s="9">
        <v>0</v>
      </c>
      <c r="J41" s="9">
        <f t="shared" si="1"/>
        <v>0</v>
      </c>
      <c r="K41" s="9">
        <v>0</v>
      </c>
      <c r="L41" s="9">
        <v>0</v>
      </c>
      <c r="M41" s="9">
        <f t="shared" si="2"/>
        <v>0</v>
      </c>
      <c r="N41" s="9">
        <f t="shared" si="3"/>
        <v>0</v>
      </c>
      <c r="O41" s="1">
        <v>63</v>
      </c>
    </row>
    <row r="42" spans="1:15" ht="11.25" outlineLevel="2">
      <c r="A42" s="7" t="s">
        <v>18</v>
      </c>
      <c r="B42" s="8">
        <v>6010670082</v>
      </c>
      <c r="C42" s="7" t="s">
        <v>56</v>
      </c>
      <c r="D42" s="9">
        <v>0</v>
      </c>
      <c r="E42" s="9">
        <v>0</v>
      </c>
      <c r="F42" s="9">
        <f t="shared" si="0"/>
        <v>0</v>
      </c>
      <c r="G42" s="9">
        <v>0</v>
      </c>
      <c r="H42" s="9">
        <v>0</v>
      </c>
      <c r="I42" s="9">
        <v>0</v>
      </c>
      <c r="J42" s="9">
        <f t="shared" si="1"/>
        <v>0</v>
      </c>
      <c r="K42" s="9">
        <v>0</v>
      </c>
      <c r="L42" s="9">
        <v>0</v>
      </c>
      <c r="M42" s="9">
        <f t="shared" si="2"/>
        <v>0</v>
      </c>
      <c r="N42" s="9">
        <f t="shared" si="3"/>
        <v>0</v>
      </c>
      <c r="O42" s="1">
        <v>65</v>
      </c>
    </row>
    <row r="43" spans="1:15" ht="11.25" outlineLevel="2">
      <c r="A43" s="7" t="s">
        <v>18</v>
      </c>
      <c r="B43" s="8">
        <v>6010670083</v>
      </c>
      <c r="C43" s="7" t="s">
        <v>57</v>
      </c>
      <c r="D43" s="9">
        <v>0</v>
      </c>
      <c r="E43" s="9">
        <v>0</v>
      </c>
      <c r="F43" s="9">
        <f t="shared" si="0"/>
        <v>0</v>
      </c>
      <c r="G43" s="9">
        <v>0</v>
      </c>
      <c r="H43" s="9">
        <v>0</v>
      </c>
      <c r="I43" s="9">
        <v>0</v>
      </c>
      <c r="J43" s="9">
        <f t="shared" si="1"/>
        <v>0</v>
      </c>
      <c r="K43" s="9">
        <v>0</v>
      </c>
      <c r="L43" s="9">
        <v>0</v>
      </c>
      <c r="M43" s="9">
        <f t="shared" si="2"/>
        <v>0</v>
      </c>
      <c r="N43" s="9">
        <f t="shared" si="3"/>
        <v>0</v>
      </c>
      <c r="O43" s="1">
        <v>66</v>
      </c>
    </row>
    <row r="44" spans="1:15" ht="11.25" outlineLevel="2">
      <c r="A44" s="7" t="s">
        <v>18</v>
      </c>
      <c r="B44" s="8">
        <v>6010670084</v>
      </c>
      <c r="C44" s="7" t="s">
        <v>58</v>
      </c>
      <c r="D44" s="9">
        <v>0</v>
      </c>
      <c r="E44" s="9">
        <v>0</v>
      </c>
      <c r="F44" s="9">
        <f t="shared" si="0"/>
        <v>0</v>
      </c>
      <c r="G44" s="9">
        <v>0</v>
      </c>
      <c r="H44" s="9">
        <v>0</v>
      </c>
      <c r="I44" s="9">
        <v>0</v>
      </c>
      <c r="J44" s="9">
        <f t="shared" si="1"/>
        <v>0</v>
      </c>
      <c r="K44" s="9">
        <v>0</v>
      </c>
      <c r="L44" s="9">
        <v>0</v>
      </c>
      <c r="M44" s="9">
        <f t="shared" si="2"/>
        <v>0</v>
      </c>
      <c r="N44" s="9">
        <f t="shared" si="3"/>
        <v>0</v>
      </c>
      <c r="O44" s="1">
        <v>67</v>
      </c>
    </row>
    <row r="45" spans="1:15" ht="11.25" outlineLevel="2">
      <c r="A45" s="7" t="s">
        <v>18</v>
      </c>
      <c r="B45" s="8">
        <v>6010670085</v>
      </c>
      <c r="C45" s="7" t="s">
        <v>59</v>
      </c>
      <c r="D45" s="9">
        <v>0</v>
      </c>
      <c r="E45" s="9">
        <v>0</v>
      </c>
      <c r="F45" s="9">
        <f t="shared" si="0"/>
        <v>0</v>
      </c>
      <c r="G45" s="9">
        <v>0</v>
      </c>
      <c r="H45" s="9">
        <v>0</v>
      </c>
      <c r="I45" s="9">
        <v>0</v>
      </c>
      <c r="J45" s="9">
        <f t="shared" si="1"/>
        <v>0</v>
      </c>
      <c r="K45" s="9">
        <v>0</v>
      </c>
      <c r="L45" s="9">
        <v>0</v>
      </c>
      <c r="M45" s="9">
        <f t="shared" si="2"/>
        <v>0</v>
      </c>
      <c r="N45" s="9">
        <f t="shared" si="3"/>
        <v>0</v>
      </c>
      <c r="O45" s="1">
        <v>68</v>
      </c>
    </row>
    <row r="46" spans="1:15" ht="11.25" outlineLevel="2">
      <c r="A46" s="7" t="s">
        <v>18</v>
      </c>
      <c r="B46" s="8">
        <v>6010670086</v>
      </c>
      <c r="C46" s="7" t="s">
        <v>60</v>
      </c>
      <c r="D46" s="9">
        <v>0</v>
      </c>
      <c r="E46" s="9">
        <v>0</v>
      </c>
      <c r="F46" s="9">
        <f t="shared" si="0"/>
        <v>0</v>
      </c>
      <c r="G46" s="9">
        <v>0</v>
      </c>
      <c r="H46" s="9">
        <v>0</v>
      </c>
      <c r="I46" s="9">
        <v>0</v>
      </c>
      <c r="J46" s="9">
        <f t="shared" si="1"/>
        <v>0</v>
      </c>
      <c r="K46" s="9">
        <v>0</v>
      </c>
      <c r="L46" s="9">
        <v>0</v>
      </c>
      <c r="M46" s="9">
        <f t="shared" si="2"/>
        <v>0</v>
      </c>
      <c r="N46" s="9">
        <f t="shared" si="3"/>
        <v>0</v>
      </c>
      <c r="O46" s="1">
        <v>105</v>
      </c>
    </row>
    <row r="47" spans="1:15" ht="11.25" outlineLevel="2">
      <c r="A47" s="7" t="s">
        <v>18</v>
      </c>
      <c r="B47" s="8">
        <v>6010670087</v>
      </c>
      <c r="C47" s="7" t="s">
        <v>61</v>
      </c>
      <c r="D47" s="9">
        <v>0</v>
      </c>
      <c r="E47" s="9">
        <v>0</v>
      </c>
      <c r="F47" s="9">
        <f t="shared" si="0"/>
        <v>0</v>
      </c>
      <c r="G47" s="9">
        <v>0</v>
      </c>
      <c r="H47" s="9">
        <v>0</v>
      </c>
      <c r="I47" s="9">
        <v>0</v>
      </c>
      <c r="J47" s="9">
        <f t="shared" si="1"/>
        <v>0</v>
      </c>
      <c r="K47" s="9">
        <v>0</v>
      </c>
      <c r="L47" s="9">
        <v>0</v>
      </c>
      <c r="M47" s="9">
        <f t="shared" si="2"/>
        <v>0</v>
      </c>
      <c r="N47" s="9">
        <f t="shared" si="3"/>
        <v>0</v>
      </c>
      <c r="O47" s="1">
        <v>106</v>
      </c>
    </row>
    <row r="48" spans="1:15" ht="11.25" outlineLevel="2">
      <c r="A48" s="7" t="s">
        <v>18</v>
      </c>
      <c r="B48" s="8">
        <v>6010670088</v>
      </c>
      <c r="C48" s="7" t="s">
        <v>62</v>
      </c>
      <c r="D48" s="9">
        <v>0</v>
      </c>
      <c r="E48" s="9">
        <v>0</v>
      </c>
      <c r="F48" s="9">
        <f t="shared" si="0"/>
        <v>0</v>
      </c>
      <c r="G48" s="9">
        <v>0</v>
      </c>
      <c r="H48" s="9">
        <v>0</v>
      </c>
      <c r="I48" s="9">
        <v>0</v>
      </c>
      <c r="J48" s="9">
        <f t="shared" si="1"/>
        <v>0</v>
      </c>
      <c r="K48" s="9">
        <v>0</v>
      </c>
      <c r="L48" s="9">
        <v>0</v>
      </c>
      <c r="M48" s="9">
        <f t="shared" si="2"/>
        <v>0</v>
      </c>
      <c r="N48" s="9">
        <f t="shared" si="3"/>
        <v>0</v>
      </c>
      <c r="O48" s="1">
        <v>107</v>
      </c>
    </row>
    <row r="49" spans="1:15" ht="11.25" outlineLevel="2">
      <c r="A49" s="7" t="s">
        <v>18</v>
      </c>
      <c r="B49" s="8">
        <v>6010670089</v>
      </c>
      <c r="C49" s="7" t="s">
        <v>63</v>
      </c>
      <c r="D49" s="9">
        <v>6.41</v>
      </c>
      <c r="E49" s="9">
        <v>0</v>
      </c>
      <c r="F49" s="9">
        <f t="shared" si="0"/>
        <v>6.41</v>
      </c>
      <c r="G49" s="9">
        <v>0</v>
      </c>
      <c r="H49" s="9">
        <v>0</v>
      </c>
      <c r="I49" s="9">
        <v>0</v>
      </c>
      <c r="J49" s="9">
        <f t="shared" si="1"/>
        <v>6.41</v>
      </c>
      <c r="K49" s="9">
        <v>6.41</v>
      </c>
      <c r="L49" s="9">
        <v>0</v>
      </c>
      <c r="M49" s="9">
        <f t="shared" si="2"/>
        <v>6.41</v>
      </c>
      <c r="N49" s="9">
        <f t="shared" si="3"/>
        <v>0</v>
      </c>
      <c r="O49" s="1">
        <v>108</v>
      </c>
    </row>
    <row r="50" spans="1:15" ht="11.25" outlineLevel="2">
      <c r="A50" s="7" t="s">
        <v>18</v>
      </c>
      <c r="B50" s="8">
        <v>6010670090</v>
      </c>
      <c r="C50" s="7" t="s">
        <v>64</v>
      </c>
      <c r="D50" s="9">
        <v>-2</v>
      </c>
      <c r="E50" s="9">
        <v>0</v>
      </c>
      <c r="F50" s="9">
        <f t="shared" si="0"/>
        <v>-2</v>
      </c>
      <c r="G50" s="9">
        <v>0</v>
      </c>
      <c r="H50" s="9">
        <v>0</v>
      </c>
      <c r="I50" s="9">
        <v>0</v>
      </c>
      <c r="J50" s="9">
        <f t="shared" si="1"/>
        <v>-2</v>
      </c>
      <c r="K50" s="9">
        <v>-2</v>
      </c>
      <c r="L50" s="9">
        <v>0</v>
      </c>
      <c r="M50" s="9">
        <f t="shared" si="2"/>
        <v>-2</v>
      </c>
      <c r="N50" s="9">
        <f t="shared" si="3"/>
        <v>0</v>
      </c>
      <c r="O50" s="1">
        <v>109</v>
      </c>
    </row>
    <row r="51" spans="1:15" ht="11.25" outlineLevel="2">
      <c r="A51" s="7" t="s">
        <v>18</v>
      </c>
      <c r="B51" s="8">
        <v>6010670093</v>
      </c>
      <c r="C51" s="7" t="s">
        <v>65</v>
      </c>
      <c r="D51" s="9">
        <v>0.01</v>
      </c>
      <c r="E51" s="9">
        <v>0</v>
      </c>
      <c r="F51" s="9">
        <f t="shared" si="0"/>
        <v>0.01</v>
      </c>
      <c r="G51" s="9">
        <v>0</v>
      </c>
      <c r="H51" s="9">
        <v>0</v>
      </c>
      <c r="I51" s="9">
        <v>0</v>
      </c>
      <c r="J51" s="9">
        <f t="shared" si="1"/>
        <v>0.01</v>
      </c>
      <c r="K51" s="9">
        <v>0.01</v>
      </c>
      <c r="L51" s="9">
        <v>0</v>
      </c>
      <c r="M51" s="9">
        <f t="shared" si="2"/>
        <v>0.01</v>
      </c>
      <c r="N51" s="9">
        <f t="shared" si="3"/>
        <v>0</v>
      </c>
      <c r="O51" s="1">
        <v>126</v>
      </c>
    </row>
    <row r="52" spans="1:15" ht="11.25" outlineLevel="2">
      <c r="A52" s="7" t="s">
        <v>18</v>
      </c>
      <c r="B52" s="8">
        <v>6010670094</v>
      </c>
      <c r="C52" s="7" t="s">
        <v>66</v>
      </c>
      <c r="D52" s="9">
        <v>0</v>
      </c>
      <c r="E52" s="9">
        <v>0</v>
      </c>
      <c r="F52" s="9">
        <f t="shared" si="0"/>
        <v>0</v>
      </c>
      <c r="G52" s="9">
        <v>0</v>
      </c>
      <c r="H52" s="9">
        <v>0</v>
      </c>
      <c r="I52" s="9">
        <v>0</v>
      </c>
      <c r="J52" s="9">
        <f t="shared" si="1"/>
        <v>0</v>
      </c>
      <c r="K52" s="9">
        <v>0</v>
      </c>
      <c r="L52" s="9">
        <v>0</v>
      </c>
      <c r="M52" s="9">
        <f t="shared" si="2"/>
        <v>0</v>
      </c>
      <c r="N52" s="9">
        <f t="shared" si="3"/>
        <v>0</v>
      </c>
      <c r="O52" s="1">
        <v>139</v>
      </c>
    </row>
    <row r="53" spans="1:15" ht="11.25" outlineLevel="2">
      <c r="A53" s="7" t="s">
        <v>18</v>
      </c>
      <c r="B53" s="8">
        <v>6010670095</v>
      </c>
      <c r="C53" s="7" t="s">
        <v>67</v>
      </c>
      <c r="D53" s="9">
        <v>167182.14</v>
      </c>
      <c r="E53" s="9">
        <v>3178.63</v>
      </c>
      <c r="F53" s="9">
        <f t="shared" si="0"/>
        <v>170360.77000000002</v>
      </c>
      <c r="G53" s="9">
        <v>0</v>
      </c>
      <c r="H53" s="9">
        <v>0</v>
      </c>
      <c r="I53" s="9">
        <v>0</v>
      </c>
      <c r="J53" s="9">
        <f t="shared" si="1"/>
        <v>170360.77000000002</v>
      </c>
      <c r="K53" s="9">
        <v>170360.77</v>
      </c>
      <c r="L53" s="9">
        <v>0</v>
      </c>
      <c r="M53" s="9">
        <f t="shared" si="2"/>
        <v>170360.77</v>
      </c>
      <c r="N53" s="9">
        <f t="shared" si="3"/>
        <v>0</v>
      </c>
      <c r="O53" s="1">
        <v>140</v>
      </c>
    </row>
    <row r="54" spans="1:15" ht="11.25" outlineLevel="2">
      <c r="A54" s="7" t="s">
        <v>18</v>
      </c>
      <c r="B54" s="8">
        <v>6010670096</v>
      </c>
      <c r="C54" s="7" t="s">
        <v>68</v>
      </c>
      <c r="D54" s="9">
        <v>77499.76</v>
      </c>
      <c r="E54" s="9">
        <v>0</v>
      </c>
      <c r="F54" s="9">
        <f t="shared" si="0"/>
        <v>77499.76</v>
      </c>
      <c r="G54" s="9">
        <v>0</v>
      </c>
      <c r="H54" s="9">
        <v>77900</v>
      </c>
      <c r="I54" s="9">
        <v>0</v>
      </c>
      <c r="J54" s="9">
        <f t="shared" si="1"/>
        <v>155399.76</v>
      </c>
      <c r="K54" s="9">
        <v>75442.35</v>
      </c>
      <c r="L54" s="9">
        <v>0</v>
      </c>
      <c r="M54" s="9">
        <f t="shared" si="2"/>
        <v>75442.35</v>
      </c>
      <c r="N54" s="9">
        <f t="shared" si="3"/>
        <v>79957.41</v>
      </c>
      <c r="O54" s="1">
        <v>142</v>
      </c>
    </row>
    <row r="55" spans="1:15" ht="11.25" outlineLevel="2">
      <c r="A55" s="7" t="s">
        <v>18</v>
      </c>
      <c r="B55" s="8">
        <v>6010670097</v>
      </c>
      <c r="C55" s="7" t="s">
        <v>69</v>
      </c>
      <c r="D55" s="9">
        <v>-3433.81</v>
      </c>
      <c r="E55" s="9">
        <v>3433.81</v>
      </c>
      <c r="F55" s="9">
        <f t="shared" si="0"/>
        <v>0</v>
      </c>
      <c r="G55" s="9">
        <v>0</v>
      </c>
      <c r="H55" s="9">
        <v>0</v>
      </c>
      <c r="I55" s="9">
        <v>0</v>
      </c>
      <c r="J55" s="9">
        <f t="shared" si="1"/>
        <v>0</v>
      </c>
      <c r="K55" s="9">
        <v>0</v>
      </c>
      <c r="L55" s="9">
        <v>0</v>
      </c>
      <c r="M55" s="9">
        <f t="shared" si="2"/>
        <v>0</v>
      </c>
      <c r="N55" s="9">
        <f t="shared" si="3"/>
        <v>0</v>
      </c>
      <c r="O55" s="1">
        <v>146</v>
      </c>
    </row>
    <row r="56" spans="1:15" ht="11.25" outlineLevel="2">
      <c r="A56" s="7" t="s">
        <v>18</v>
      </c>
      <c r="B56" s="8">
        <v>6010670098</v>
      </c>
      <c r="C56" s="7" t="s">
        <v>70</v>
      </c>
      <c r="D56" s="9">
        <v>-30679.46</v>
      </c>
      <c r="E56" s="9">
        <v>33138.5</v>
      </c>
      <c r="F56" s="9">
        <f t="shared" si="0"/>
        <v>2459.040000000001</v>
      </c>
      <c r="G56" s="9">
        <v>0</v>
      </c>
      <c r="H56" s="9">
        <v>0</v>
      </c>
      <c r="I56" s="9">
        <v>0</v>
      </c>
      <c r="J56" s="9">
        <f t="shared" si="1"/>
        <v>2459.040000000001</v>
      </c>
      <c r="K56" s="9">
        <v>2459.04</v>
      </c>
      <c r="L56" s="9">
        <v>0</v>
      </c>
      <c r="M56" s="9">
        <f t="shared" si="2"/>
        <v>2459.04</v>
      </c>
      <c r="N56" s="9">
        <f t="shared" si="3"/>
        <v>0</v>
      </c>
      <c r="O56" s="1">
        <v>148</v>
      </c>
    </row>
    <row r="57" spans="1:15" ht="11.25" outlineLevel="2">
      <c r="A57" s="7" t="s">
        <v>18</v>
      </c>
      <c r="B57" s="8">
        <v>6010670099</v>
      </c>
      <c r="C57" s="7" t="s">
        <v>71</v>
      </c>
      <c r="D57" s="9">
        <v>12657.87</v>
      </c>
      <c r="E57" s="9">
        <v>0</v>
      </c>
      <c r="F57" s="9">
        <f t="shared" si="0"/>
        <v>12657.87</v>
      </c>
      <c r="G57" s="9">
        <v>0</v>
      </c>
      <c r="H57" s="9">
        <v>0</v>
      </c>
      <c r="I57" s="9">
        <v>0</v>
      </c>
      <c r="J57" s="9">
        <f t="shared" si="1"/>
        <v>12657.87</v>
      </c>
      <c r="K57" s="9">
        <v>12657.87</v>
      </c>
      <c r="L57" s="9">
        <v>0</v>
      </c>
      <c r="M57" s="9">
        <f t="shared" si="2"/>
        <v>12657.87</v>
      </c>
      <c r="N57" s="9">
        <f t="shared" si="3"/>
        <v>0</v>
      </c>
      <c r="O57" s="1">
        <v>149</v>
      </c>
    </row>
    <row r="58" spans="1:15" ht="11.25" outlineLevel="2">
      <c r="A58" s="7" t="s">
        <v>18</v>
      </c>
      <c r="B58" s="8">
        <v>6010670100</v>
      </c>
      <c r="C58" s="7" t="s">
        <v>72</v>
      </c>
      <c r="D58" s="9">
        <v>52185.26</v>
      </c>
      <c r="E58" s="9">
        <v>0</v>
      </c>
      <c r="F58" s="9">
        <f t="shared" si="0"/>
        <v>52185.26</v>
      </c>
      <c r="G58" s="9">
        <v>0</v>
      </c>
      <c r="H58" s="9">
        <v>30348</v>
      </c>
      <c r="I58" s="9">
        <v>0</v>
      </c>
      <c r="J58" s="9">
        <f t="shared" si="1"/>
        <v>82533.26000000001</v>
      </c>
      <c r="K58" s="9">
        <v>50764.47</v>
      </c>
      <c r="L58" s="9">
        <v>0</v>
      </c>
      <c r="M58" s="9">
        <f t="shared" si="2"/>
        <v>50764.47</v>
      </c>
      <c r="N58" s="9">
        <f t="shared" si="3"/>
        <v>31768.790000000008</v>
      </c>
      <c r="O58" s="1">
        <v>185</v>
      </c>
    </row>
    <row r="59" spans="1:14" ht="11.25" outlineLevel="2">
      <c r="A59" s="7" t="s">
        <v>18</v>
      </c>
      <c r="B59" s="8">
        <v>6010670101</v>
      </c>
      <c r="C59" s="7" t="s">
        <v>136</v>
      </c>
      <c r="D59" s="9">
        <v>0</v>
      </c>
      <c r="E59" s="9">
        <v>138.44</v>
      </c>
      <c r="F59" s="9">
        <f t="shared" si="0"/>
        <v>138.44</v>
      </c>
      <c r="G59" s="9">
        <v>0</v>
      </c>
      <c r="H59" s="9">
        <v>0</v>
      </c>
      <c r="I59" s="9">
        <v>0</v>
      </c>
      <c r="J59" s="9">
        <f t="shared" si="1"/>
        <v>138.44</v>
      </c>
      <c r="K59" s="9">
        <v>0</v>
      </c>
      <c r="L59" s="9">
        <v>138.44</v>
      </c>
      <c r="M59" s="9">
        <f t="shared" si="2"/>
        <v>138.44</v>
      </c>
      <c r="N59" s="9">
        <f t="shared" si="3"/>
        <v>0</v>
      </c>
    </row>
    <row r="60" spans="1:15" ht="11.25" outlineLevel="2">
      <c r="A60" s="7" t="s">
        <v>18</v>
      </c>
      <c r="B60" s="8">
        <v>6010670102</v>
      </c>
      <c r="C60" s="7" t="s">
        <v>73</v>
      </c>
      <c r="D60" s="9">
        <v>0</v>
      </c>
      <c r="E60" s="9">
        <v>0</v>
      </c>
      <c r="F60" s="9">
        <f t="shared" si="0"/>
        <v>0</v>
      </c>
      <c r="G60" s="9">
        <v>0</v>
      </c>
      <c r="H60" s="9">
        <v>0</v>
      </c>
      <c r="I60" s="9">
        <v>0</v>
      </c>
      <c r="J60" s="9">
        <f t="shared" si="1"/>
        <v>0</v>
      </c>
      <c r="K60" s="9">
        <v>0</v>
      </c>
      <c r="L60" s="9">
        <v>0</v>
      </c>
      <c r="M60" s="9">
        <f t="shared" si="2"/>
        <v>0</v>
      </c>
      <c r="N60" s="9">
        <f t="shared" si="3"/>
        <v>0</v>
      </c>
      <c r="O60" s="1">
        <v>206</v>
      </c>
    </row>
    <row r="61" spans="1:15" ht="11.25" outlineLevel="2">
      <c r="A61" s="7" t="s">
        <v>18</v>
      </c>
      <c r="B61" s="8">
        <v>6010670103</v>
      </c>
      <c r="C61" s="7" t="s">
        <v>74</v>
      </c>
      <c r="D61" s="9">
        <v>0</v>
      </c>
      <c r="E61" s="9">
        <v>0</v>
      </c>
      <c r="F61" s="9">
        <f t="shared" si="0"/>
        <v>0</v>
      </c>
      <c r="G61" s="9">
        <v>0</v>
      </c>
      <c r="H61" s="9">
        <v>0</v>
      </c>
      <c r="I61" s="9">
        <v>0</v>
      </c>
      <c r="J61" s="9">
        <f t="shared" si="1"/>
        <v>0</v>
      </c>
      <c r="K61" s="9">
        <v>0</v>
      </c>
      <c r="L61" s="9">
        <v>0</v>
      </c>
      <c r="M61" s="9">
        <f t="shared" si="2"/>
        <v>0</v>
      </c>
      <c r="N61" s="9">
        <f t="shared" si="3"/>
        <v>0</v>
      </c>
      <c r="O61" s="1">
        <v>209</v>
      </c>
    </row>
    <row r="62" spans="1:15" ht="11.25" outlineLevel="2">
      <c r="A62" s="7" t="s">
        <v>18</v>
      </c>
      <c r="B62" s="8">
        <v>6010670104</v>
      </c>
      <c r="C62" s="7" t="s">
        <v>75</v>
      </c>
      <c r="D62" s="9">
        <v>0</v>
      </c>
      <c r="E62" s="9">
        <v>0</v>
      </c>
      <c r="F62" s="9">
        <f t="shared" si="0"/>
        <v>0</v>
      </c>
      <c r="G62" s="9">
        <v>0</v>
      </c>
      <c r="H62" s="9">
        <v>0</v>
      </c>
      <c r="I62" s="9">
        <v>0</v>
      </c>
      <c r="J62" s="9">
        <f t="shared" si="1"/>
        <v>0</v>
      </c>
      <c r="K62" s="9">
        <v>0</v>
      </c>
      <c r="L62" s="9">
        <v>0</v>
      </c>
      <c r="M62" s="9">
        <f t="shared" si="2"/>
        <v>0</v>
      </c>
      <c r="N62" s="9">
        <f t="shared" si="3"/>
        <v>0</v>
      </c>
      <c r="O62" s="1">
        <v>212</v>
      </c>
    </row>
    <row r="63" spans="1:15" ht="11.25" outlineLevel="2">
      <c r="A63" s="7" t="s">
        <v>18</v>
      </c>
      <c r="B63" s="8">
        <v>6010670105</v>
      </c>
      <c r="C63" s="7" t="s">
        <v>76</v>
      </c>
      <c r="D63" s="9">
        <v>0</v>
      </c>
      <c r="E63" s="9">
        <v>0</v>
      </c>
      <c r="F63" s="9">
        <f t="shared" si="0"/>
        <v>0</v>
      </c>
      <c r="G63" s="9">
        <v>0</v>
      </c>
      <c r="H63" s="9">
        <v>0</v>
      </c>
      <c r="I63" s="9">
        <v>0</v>
      </c>
      <c r="J63" s="9">
        <f t="shared" si="1"/>
        <v>0</v>
      </c>
      <c r="K63" s="9">
        <v>0</v>
      </c>
      <c r="L63" s="9">
        <v>0</v>
      </c>
      <c r="M63" s="9">
        <f t="shared" si="2"/>
        <v>0</v>
      </c>
      <c r="N63" s="9">
        <f t="shared" si="3"/>
        <v>0</v>
      </c>
      <c r="O63" s="1">
        <v>210</v>
      </c>
    </row>
    <row r="64" spans="1:15" ht="11.25" outlineLevel="2">
      <c r="A64" s="7" t="s">
        <v>18</v>
      </c>
      <c r="B64" s="8">
        <v>6010670106</v>
      </c>
      <c r="C64" s="7" t="s">
        <v>77</v>
      </c>
      <c r="D64" s="9">
        <v>8957.26</v>
      </c>
      <c r="E64" s="9">
        <v>0</v>
      </c>
      <c r="F64" s="9">
        <f t="shared" si="0"/>
        <v>8957.26</v>
      </c>
      <c r="G64" s="9">
        <v>0</v>
      </c>
      <c r="H64" s="9">
        <v>0</v>
      </c>
      <c r="I64" s="9">
        <v>0</v>
      </c>
      <c r="J64" s="9">
        <f t="shared" si="1"/>
        <v>8957.26</v>
      </c>
      <c r="K64" s="9">
        <v>0</v>
      </c>
      <c r="L64" s="9">
        <v>0</v>
      </c>
      <c r="M64" s="9">
        <f t="shared" si="2"/>
        <v>0</v>
      </c>
      <c r="N64" s="9">
        <f t="shared" si="3"/>
        <v>8957.26</v>
      </c>
      <c r="O64" s="1">
        <v>207</v>
      </c>
    </row>
    <row r="65" spans="1:15" ht="11.25" outlineLevel="2">
      <c r="A65" s="7" t="s">
        <v>18</v>
      </c>
      <c r="B65" s="8">
        <v>6010670108</v>
      </c>
      <c r="C65" s="7" t="s">
        <v>78</v>
      </c>
      <c r="D65" s="9">
        <v>0</v>
      </c>
      <c r="E65" s="9">
        <v>0</v>
      </c>
      <c r="F65" s="9">
        <f t="shared" si="0"/>
        <v>0</v>
      </c>
      <c r="G65" s="9">
        <v>0</v>
      </c>
      <c r="H65" s="9">
        <v>0</v>
      </c>
      <c r="I65" s="9">
        <v>0</v>
      </c>
      <c r="J65" s="9">
        <f t="shared" si="1"/>
        <v>0</v>
      </c>
      <c r="K65" s="9">
        <v>0</v>
      </c>
      <c r="L65" s="9">
        <v>0</v>
      </c>
      <c r="M65" s="9">
        <f t="shared" si="2"/>
        <v>0</v>
      </c>
      <c r="N65" s="9">
        <f t="shared" si="3"/>
        <v>0</v>
      </c>
      <c r="O65" s="1">
        <v>201</v>
      </c>
    </row>
    <row r="66" spans="1:15" ht="11.25" outlineLevel="2">
      <c r="A66" s="7" t="s">
        <v>18</v>
      </c>
      <c r="B66" s="8">
        <v>6010670109</v>
      </c>
      <c r="C66" s="7" t="s">
        <v>79</v>
      </c>
      <c r="D66" s="9">
        <v>7920</v>
      </c>
      <c r="E66" s="9">
        <v>0</v>
      </c>
      <c r="F66" s="9">
        <f t="shared" si="0"/>
        <v>7920</v>
      </c>
      <c r="G66" s="9">
        <v>0</v>
      </c>
      <c r="H66" s="9">
        <v>0</v>
      </c>
      <c r="I66" s="9">
        <v>0</v>
      </c>
      <c r="J66" s="9">
        <f t="shared" si="1"/>
        <v>7920</v>
      </c>
      <c r="K66" s="9">
        <v>0</v>
      </c>
      <c r="L66" s="9">
        <v>0</v>
      </c>
      <c r="M66" s="9">
        <f t="shared" si="2"/>
        <v>0</v>
      </c>
      <c r="N66" s="9">
        <f t="shared" si="3"/>
        <v>7920</v>
      </c>
      <c r="O66" s="1">
        <v>218</v>
      </c>
    </row>
    <row r="67" spans="1:15" ht="11.25" outlineLevel="2">
      <c r="A67" s="7" t="s">
        <v>18</v>
      </c>
      <c r="B67" s="8">
        <v>6010670110</v>
      </c>
      <c r="C67" s="7" t="s">
        <v>80</v>
      </c>
      <c r="D67" s="9">
        <v>9900</v>
      </c>
      <c r="E67" s="9">
        <v>0</v>
      </c>
      <c r="F67" s="9">
        <f t="shared" si="0"/>
        <v>9900</v>
      </c>
      <c r="G67" s="9">
        <v>0</v>
      </c>
      <c r="H67" s="9">
        <v>0</v>
      </c>
      <c r="I67" s="9">
        <v>0</v>
      </c>
      <c r="J67" s="9">
        <f t="shared" si="1"/>
        <v>9900</v>
      </c>
      <c r="K67" s="9">
        <v>9900</v>
      </c>
      <c r="L67" s="9">
        <v>0</v>
      </c>
      <c r="M67" s="9">
        <f t="shared" si="2"/>
        <v>9900</v>
      </c>
      <c r="N67" s="9">
        <f t="shared" si="3"/>
        <v>0</v>
      </c>
      <c r="O67" s="1">
        <v>222</v>
      </c>
    </row>
    <row r="68" spans="1:15" ht="11.25" outlineLevel="2">
      <c r="A68" s="7" t="s">
        <v>18</v>
      </c>
      <c r="B68" s="8">
        <v>6010670111</v>
      </c>
      <c r="C68" s="7" t="s">
        <v>81</v>
      </c>
      <c r="D68" s="9">
        <v>57954.53</v>
      </c>
      <c r="E68" s="9">
        <v>0</v>
      </c>
      <c r="F68" s="9">
        <f t="shared" si="0"/>
        <v>57954.53</v>
      </c>
      <c r="G68" s="9">
        <v>0</v>
      </c>
      <c r="H68" s="9">
        <v>0</v>
      </c>
      <c r="I68" s="9">
        <v>0</v>
      </c>
      <c r="J68" s="9">
        <f t="shared" si="1"/>
        <v>57954.53</v>
      </c>
      <c r="K68" s="9">
        <v>53900.53</v>
      </c>
      <c r="L68" s="9">
        <v>0</v>
      </c>
      <c r="M68" s="9">
        <f t="shared" si="2"/>
        <v>53900.53</v>
      </c>
      <c r="N68" s="9">
        <f t="shared" si="3"/>
        <v>4054</v>
      </c>
      <c r="O68" s="1">
        <v>224</v>
      </c>
    </row>
    <row r="69" spans="1:15" ht="11.25" outlineLevel="2">
      <c r="A69" s="7" t="s">
        <v>18</v>
      </c>
      <c r="B69" s="8">
        <v>6010670112</v>
      </c>
      <c r="C69" s="7" t="s">
        <v>82</v>
      </c>
      <c r="D69" s="9">
        <v>189421.23</v>
      </c>
      <c r="E69" s="9">
        <v>0</v>
      </c>
      <c r="F69" s="9">
        <f t="shared" si="0"/>
        <v>189421.23</v>
      </c>
      <c r="G69" s="9">
        <v>0</v>
      </c>
      <c r="H69" s="9">
        <v>0</v>
      </c>
      <c r="I69" s="9">
        <v>0</v>
      </c>
      <c r="J69" s="9">
        <f t="shared" si="1"/>
        <v>189421.23</v>
      </c>
      <c r="K69" s="9">
        <v>189421.23</v>
      </c>
      <c r="L69" s="9">
        <v>0</v>
      </c>
      <c r="M69" s="9">
        <f t="shared" si="2"/>
        <v>189421.23</v>
      </c>
      <c r="N69" s="9">
        <f t="shared" si="3"/>
        <v>0</v>
      </c>
      <c r="O69" s="1">
        <v>225</v>
      </c>
    </row>
    <row r="70" spans="1:15" ht="11.25" outlineLevel="2">
      <c r="A70" s="7" t="s">
        <v>18</v>
      </c>
      <c r="B70" s="8">
        <v>6010670113</v>
      </c>
      <c r="C70" s="7" t="s">
        <v>83</v>
      </c>
      <c r="D70" s="9">
        <v>65857.7</v>
      </c>
      <c r="E70" s="9">
        <v>0</v>
      </c>
      <c r="F70" s="9">
        <f aca="true" t="shared" si="4" ref="F70:F122">D70+E70</f>
        <v>65857.7</v>
      </c>
      <c r="G70" s="9">
        <v>0</v>
      </c>
      <c r="H70" s="9">
        <v>0</v>
      </c>
      <c r="I70" s="9">
        <v>0</v>
      </c>
      <c r="J70" s="9">
        <f aca="true" t="shared" si="5" ref="J70:J122">H70+I70-G70+F70</f>
        <v>65857.7</v>
      </c>
      <c r="K70" s="9">
        <v>69911.7</v>
      </c>
      <c r="L70" s="9">
        <v>0</v>
      </c>
      <c r="M70" s="9">
        <f aca="true" t="shared" si="6" ref="M70:M122">K70+L70</f>
        <v>69911.7</v>
      </c>
      <c r="N70" s="9">
        <f aca="true" t="shared" si="7" ref="N70:N122">J70-M70</f>
        <v>-4054</v>
      </c>
      <c r="O70" s="1">
        <v>226</v>
      </c>
    </row>
    <row r="71" spans="1:15" ht="11.25" outlineLevel="2">
      <c r="A71" s="7" t="s">
        <v>18</v>
      </c>
      <c r="B71" s="8">
        <v>6010670115</v>
      </c>
      <c r="C71" s="7" t="s">
        <v>84</v>
      </c>
      <c r="D71" s="9">
        <v>0</v>
      </c>
      <c r="E71" s="9">
        <v>0</v>
      </c>
      <c r="F71" s="9">
        <f t="shared" si="4"/>
        <v>0</v>
      </c>
      <c r="G71" s="9">
        <v>0</v>
      </c>
      <c r="H71" s="9">
        <v>400000</v>
      </c>
      <c r="I71" s="9">
        <v>0</v>
      </c>
      <c r="J71" s="9">
        <f t="shared" si="5"/>
        <v>400000</v>
      </c>
      <c r="K71" s="9">
        <v>194987</v>
      </c>
      <c r="L71" s="9">
        <v>0</v>
      </c>
      <c r="M71" s="9">
        <f t="shared" si="6"/>
        <v>194987</v>
      </c>
      <c r="N71" s="9">
        <f t="shared" si="7"/>
        <v>205013</v>
      </c>
      <c r="O71" s="1">
        <v>254</v>
      </c>
    </row>
    <row r="72" spans="1:15" ht="11.25" outlineLevel="2">
      <c r="A72" s="7" t="s">
        <v>18</v>
      </c>
      <c r="B72" s="8">
        <v>6010670116</v>
      </c>
      <c r="C72" s="7" t="s">
        <v>85</v>
      </c>
      <c r="D72" s="9">
        <v>0</v>
      </c>
      <c r="E72" s="9">
        <v>0</v>
      </c>
      <c r="F72" s="9">
        <f t="shared" si="4"/>
        <v>0</v>
      </c>
      <c r="G72" s="9">
        <v>0</v>
      </c>
      <c r="H72" s="9">
        <v>400000</v>
      </c>
      <c r="I72" s="9">
        <v>0</v>
      </c>
      <c r="J72" s="9">
        <f t="shared" si="5"/>
        <v>400000</v>
      </c>
      <c r="K72" s="9">
        <v>194987</v>
      </c>
      <c r="L72" s="9">
        <v>0</v>
      </c>
      <c r="M72" s="9">
        <f t="shared" si="6"/>
        <v>194987</v>
      </c>
      <c r="N72" s="9">
        <f t="shared" si="7"/>
        <v>205013</v>
      </c>
      <c r="O72" s="1">
        <v>253</v>
      </c>
    </row>
    <row r="73" spans="1:15" ht="11.25" outlineLevel="2">
      <c r="A73" s="7" t="s">
        <v>18</v>
      </c>
      <c r="B73" s="8">
        <v>6010670117</v>
      </c>
      <c r="C73" s="7" t="s">
        <v>86</v>
      </c>
      <c r="D73" s="9">
        <v>0</v>
      </c>
      <c r="E73" s="9">
        <v>0</v>
      </c>
      <c r="F73" s="9">
        <f t="shared" si="4"/>
        <v>0</v>
      </c>
      <c r="G73" s="9">
        <v>0</v>
      </c>
      <c r="H73" s="9">
        <v>354181</v>
      </c>
      <c r="I73" s="9">
        <v>0</v>
      </c>
      <c r="J73" s="9">
        <f t="shared" si="5"/>
        <v>354181</v>
      </c>
      <c r="K73" s="9">
        <v>169704</v>
      </c>
      <c r="L73" s="9">
        <v>0</v>
      </c>
      <c r="M73" s="9">
        <f t="shared" si="6"/>
        <v>169704</v>
      </c>
      <c r="N73" s="9">
        <f t="shared" si="7"/>
        <v>184477</v>
      </c>
      <c r="O73" s="1">
        <v>255</v>
      </c>
    </row>
    <row r="74" spans="1:14" ht="11.25" outlineLevel="2">
      <c r="A74" s="7"/>
      <c r="B74" s="8">
        <v>6010670118</v>
      </c>
      <c r="C74" s="7" t="s">
        <v>137</v>
      </c>
      <c r="D74" s="9">
        <v>0</v>
      </c>
      <c r="E74" s="9">
        <v>0</v>
      </c>
      <c r="F74" s="9">
        <f t="shared" si="4"/>
        <v>0</v>
      </c>
      <c r="G74" s="9">
        <v>0</v>
      </c>
      <c r="H74" s="9">
        <v>31500</v>
      </c>
      <c r="I74" s="9">
        <v>0</v>
      </c>
      <c r="J74" s="9">
        <f t="shared" si="5"/>
        <v>31500</v>
      </c>
      <c r="K74" s="9">
        <v>0</v>
      </c>
      <c r="L74" s="9">
        <v>0</v>
      </c>
      <c r="M74" s="9">
        <f t="shared" si="6"/>
        <v>0</v>
      </c>
      <c r="N74" s="9">
        <f t="shared" si="7"/>
        <v>31500</v>
      </c>
    </row>
    <row r="75" spans="1:14" ht="11.25" outlineLevel="1">
      <c r="A75" s="10" t="s">
        <v>132</v>
      </c>
      <c r="B75" s="8"/>
      <c r="C75" s="13"/>
      <c r="D75" s="12">
        <f>SUBTOTAL(9,D2:D74)</f>
        <v>1213822.1099999999</v>
      </c>
      <c r="E75" s="12">
        <f aca="true" t="shared" si="8" ref="E75:M75">SUBTOTAL(9,E2:E74)</f>
        <v>42347.03</v>
      </c>
      <c r="F75" s="12">
        <f t="shared" si="8"/>
        <v>1256169.14</v>
      </c>
      <c r="G75" s="12">
        <f t="shared" si="8"/>
        <v>0</v>
      </c>
      <c r="H75" s="12">
        <f>SUBTOTAL(9,H2:H74)</f>
        <v>1524233</v>
      </c>
      <c r="I75" s="12">
        <f t="shared" si="8"/>
        <v>0</v>
      </c>
      <c r="J75" s="12">
        <f t="shared" si="8"/>
        <v>2780402.1399999997</v>
      </c>
      <c r="K75" s="12">
        <f>SUBTOTAL(9,K2:K74)</f>
        <v>1539297.66</v>
      </c>
      <c r="L75" s="12">
        <f t="shared" si="8"/>
        <v>60412.240000000005</v>
      </c>
      <c r="M75" s="12">
        <f t="shared" si="8"/>
        <v>1599709.9</v>
      </c>
      <c r="N75" s="12">
        <f>SUBTOTAL(9,N2:N74)</f>
        <v>1180692.2400000002</v>
      </c>
    </row>
    <row r="76" spans="1:15" ht="11.25" outlineLevel="2">
      <c r="A76" s="7" t="s">
        <v>0</v>
      </c>
      <c r="B76" s="8">
        <v>6011070001</v>
      </c>
      <c r="C76" s="7" t="s">
        <v>87</v>
      </c>
      <c r="D76" s="9">
        <v>134021.83</v>
      </c>
      <c r="E76" s="9">
        <v>5937</v>
      </c>
      <c r="F76" s="9">
        <f t="shared" si="4"/>
        <v>139958.83</v>
      </c>
      <c r="G76" s="9">
        <v>0</v>
      </c>
      <c r="H76" s="9">
        <v>23063</v>
      </c>
      <c r="I76" s="9">
        <v>0</v>
      </c>
      <c r="J76" s="9">
        <f t="shared" si="5"/>
        <v>163021.83</v>
      </c>
      <c r="K76" s="9">
        <v>54980.89</v>
      </c>
      <c r="L76" s="9">
        <v>0</v>
      </c>
      <c r="M76" s="9">
        <f t="shared" si="6"/>
        <v>54980.89</v>
      </c>
      <c r="N76" s="9">
        <f t="shared" si="7"/>
        <v>108040.93999999999</v>
      </c>
      <c r="O76" s="1">
        <v>194</v>
      </c>
    </row>
    <row r="77" spans="1:15" ht="11.25" outlineLevel="2">
      <c r="A77" s="7" t="s">
        <v>0</v>
      </c>
      <c r="B77" s="8">
        <v>6011070002</v>
      </c>
      <c r="C77" s="7" t="s">
        <v>88</v>
      </c>
      <c r="D77" s="9">
        <v>106086.12</v>
      </c>
      <c r="E77" s="9">
        <v>101.49</v>
      </c>
      <c r="F77" s="9">
        <f t="shared" si="4"/>
        <v>106187.61</v>
      </c>
      <c r="G77" s="9">
        <v>0</v>
      </c>
      <c r="H77" s="9">
        <v>59920</v>
      </c>
      <c r="I77" s="9">
        <v>0</v>
      </c>
      <c r="J77" s="9">
        <f t="shared" si="5"/>
        <v>166107.61</v>
      </c>
      <c r="K77" s="9">
        <v>15992.52</v>
      </c>
      <c r="L77" s="9">
        <v>0</v>
      </c>
      <c r="M77" s="9">
        <f t="shared" si="6"/>
        <v>15992.52</v>
      </c>
      <c r="N77" s="9">
        <f t="shared" si="7"/>
        <v>150115.09</v>
      </c>
      <c r="O77" s="1">
        <v>240</v>
      </c>
    </row>
    <row r="78" spans="1:15" ht="11.25" outlineLevel="2">
      <c r="A78" s="7" t="s">
        <v>0</v>
      </c>
      <c r="B78" s="8">
        <v>6011070003</v>
      </c>
      <c r="C78" s="7" t="s">
        <v>89</v>
      </c>
      <c r="D78" s="9">
        <v>16800</v>
      </c>
      <c r="E78" s="9">
        <v>13958.51</v>
      </c>
      <c r="F78" s="9">
        <f t="shared" si="4"/>
        <v>30758.510000000002</v>
      </c>
      <c r="G78" s="9">
        <v>0</v>
      </c>
      <c r="H78" s="9">
        <v>0</v>
      </c>
      <c r="I78" s="9">
        <v>0</v>
      </c>
      <c r="J78" s="9">
        <f t="shared" si="5"/>
        <v>30758.510000000002</v>
      </c>
      <c r="K78" s="9">
        <v>15800</v>
      </c>
      <c r="L78" s="9">
        <v>7417.54</v>
      </c>
      <c r="M78" s="9">
        <f t="shared" si="6"/>
        <v>23217.54</v>
      </c>
      <c r="N78" s="9">
        <f t="shared" si="7"/>
        <v>7540.970000000001</v>
      </c>
      <c r="O78" s="1">
        <v>196</v>
      </c>
    </row>
    <row r="79" spans="1:15" ht="11.25" outlineLevel="2">
      <c r="A79" s="7" t="s">
        <v>0</v>
      </c>
      <c r="B79" s="8">
        <v>6011070004</v>
      </c>
      <c r="C79" s="7" t="s">
        <v>90</v>
      </c>
      <c r="D79" s="9">
        <v>12774.62</v>
      </c>
      <c r="E79" s="9">
        <v>0</v>
      </c>
      <c r="F79" s="9">
        <f t="shared" si="4"/>
        <v>12774.62</v>
      </c>
      <c r="G79" s="9">
        <v>0</v>
      </c>
      <c r="H79" s="9">
        <v>252000</v>
      </c>
      <c r="I79" s="9">
        <v>0</v>
      </c>
      <c r="J79" s="9">
        <f t="shared" si="5"/>
        <v>264774.62</v>
      </c>
      <c r="K79" s="9">
        <v>71309.13</v>
      </c>
      <c r="L79" s="9">
        <v>0</v>
      </c>
      <c r="M79" s="9">
        <f t="shared" si="6"/>
        <v>71309.13</v>
      </c>
      <c r="N79" s="9">
        <f t="shared" si="7"/>
        <v>193465.49</v>
      </c>
      <c r="O79" s="1">
        <v>197</v>
      </c>
    </row>
    <row r="80" spans="1:15" ht="11.25" outlineLevel="2">
      <c r="A80" s="7" t="s">
        <v>0</v>
      </c>
      <c r="B80" s="8">
        <v>6011070005</v>
      </c>
      <c r="C80" s="7" t="s">
        <v>91</v>
      </c>
      <c r="D80" s="9">
        <v>13407.16</v>
      </c>
      <c r="E80" s="9">
        <v>0</v>
      </c>
      <c r="F80" s="9">
        <f t="shared" si="4"/>
        <v>13407.16</v>
      </c>
      <c r="G80" s="9">
        <v>0</v>
      </c>
      <c r="H80" s="9">
        <v>42000</v>
      </c>
      <c r="I80" s="9">
        <v>0</v>
      </c>
      <c r="J80" s="9">
        <f t="shared" si="5"/>
        <v>55407.16</v>
      </c>
      <c r="K80" s="9">
        <v>30098.56</v>
      </c>
      <c r="L80" s="9">
        <v>0</v>
      </c>
      <c r="M80" s="9">
        <f t="shared" si="6"/>
        <v>30098.56</v>
      </c>
      <c r="N80" s="9">
        <f t="shared" si="7"/>
        <v>25308.600000000002</v>
      </c>
      <c r="O80" s="1">
        <v>198</v>
      </c>
    </row>
    <row r="81" spans="1:15" ht="11.25" outlineLevel="2">
      <c r="A81" s="7" t="s">
        <v>0</v>
      </c>
      <c r="B81" s="8">
        <v>6011070006</v>
      </c>
      <c r="C81" s="7" t="s">
        <v>92</v>
      </c>
      <c r="D81" s="9">
        <v>0</v>
      </c>
      <c r="E81" s="9">
        <v>34745.59</v>
      </c>
      <c r="F81" s="9">
        <f t="shared" si="4"/>
        <v>34745.59</v>
      </c>
      <c r="G81" s="9">
        <v>0</v>
      </c>
      <c r="H81" s="9">
        <v>0</v>
      </c>
      <c r="I81" s="9">
        <v>0</v>
      </c>
      <c r="J81" s="9">
        <f t="shared" si="5"/>
        <v>34745.59</v>
      </c>
      <c r="K81" s="9">
        <v>13615.72</v>
      </c>
      <c r="L81" s="9">
        <v>0</v>
      </c>
      <c r="M81" s="9">
        <f t="shared" si="6"/>
        <v>13615.72</v>
      </c>
      <c r="N81" s="9">
        <f t="shared" si="7"/>
        <v>21129.869999999995</v>
      </c>
      <c r="O81" s="1">
        <v>199</v>
      </c>
    </row>
    <row r="82" spans="1:15" ht="11.25" outlineLevel="2">
      <c r="A82" s="7" t="s">
        <v>0</v>
      </c>
      <c r="B82" s="8">
        <v>6011070007</v>
      </c>
      <c r="C82" s="7" t="s">
        <v>93</v>
      </c>
      <c r="D82" s="9">
        <v>407496.66</v>
      </c>
      <c r="E82" s="9">
        <v>0</v>
      </c>
      <c r="F82" s="9">
        <f t="shared" si="4"/>
        <v>407496.66</v>
      </c>
      <c r="G82" s="9">
        <v>0</v>
      </c>
      <c r="H82" s="9">
        <v>0</v>
      </c>
      <c r="I82" s="9">
        <v>0</v>
      </c>
      <c r="J82" s="9">
        <f t="shared" si="5"/>
        <v>407496.66</v>
      </c>
      <c r="K82" s="9">
        <v>68980.82</v>
      </c>
      <c r="L82" s="9">
        <v>0</v>
      </c>
      <c r="M82" s="9">
        <f t="shared" si="6"/>
        <v>68980.82</v>
      </c>
      <c r="N82" s="9">
        <f t="shared" si="7"/>
        <v>338515.83999999997</v>
      </c>
      <c r="O82" s="1">
        <v>200</v>
      </c>
    </row>
    <row r="83" spans="1:15" ht="11.25" outlineLevel="2">
      <c r="A83" s="7" t="s">
        <v>0</v>
      </c>
      <c r="B83" s="8">
        <v>6011070008</v>
      </c>
      <c r="C83" s="7" t="s">
        <v>94</v>
      </c>
      <c r="D83" s="9">
        <v>73559.36</v>
      </c>
      <c r="E83" s="9">
        <v>1545.83</v>
      </c>
      <c r="F83" s="9">
        <f t="shared" si="4"/>
        <v>75105.19</v>
      </c>
      <c r="G83" s="9">
        <v>0</v>
      </c>
      <c r="H83" s="9">
        <v>0</v>
      </c>
      <c r="I83" s="9">
        <v>0</v>
      </c>
      <c r="J83" s="9">
        <f t="shared" si="5"/>
        <v>75105.19</v>
      </c>
      <c r="K83" s="9">
        <v>0</v>
      </c>
      <c r="L83" s="9">
        <v>0</v>
      </c>
      <c r="M83" s="9">
        <f t="shared" si="6"/>
        <v>0</v>
      </c>
      <c r="N83" s="9">
        <f t="shared" si="7"/>
        <v>75105.19</v>
      </c>
      <c r="O83" s="1">
        <v>201</v>
      </c>
    </row>
    <row r="84" spans="1:15" ht="11.25" outlineLevel="2">
      <c r="A84" s="7" t="s">
        <v>0</v>
      </c>
      <c r="B84" s="8">
        <v>6011070009</v>
      </c>
      <c r="C84" s="7" t="s">
        <v>95</v>
      </c>
      <c r="D84" s="9">
        <v>162073.51</v>
      </c>
      <c r="E84" s="9">
        <v>18693.61</v>
      </c>
      <c r="F84" s="9">
        <f t="shared" si="4"/>
        <v>180767.12</v>
      </c>
      <c r="G84" s="9">
        <v>0</v>
      </c>
      <c r="H84" s="9">
        <v>0</v>
      </c>
      <c r="I84" s="9">
        <v>0</v>
      </c>
      <c r="J84" s="9">
        <f t="shared" si="5"/>
        <v>180767.12</v>
      </c>
      <c r="K84" s="9">
        <v>29191.34</v>
      </c>
      <c r="L84" s="9">
        <v>0</v>
      </c>
      <c r="M84" s="9">
        <f t="shared" si="6"/>
        <v>29191.34</v>
      </c>
      <c r="N84" s="9">
        <f t="shared" si="7"/>
        <v>151575.78</v>
      </c>
      <c r="O84" s="1">
        <v>202</v>
      </c>
    </row>
    <row r="85" spans="1:15" ht="11.25" outlineLevel="2">
      <c r="A85" s="7" t="s">
        <v>0</v>
      </c>
      <c r="B85" s="8">
        <v>6011070010</v>
      </c>
      <c r="C85" s="7" t="s">
        <v>96</v>
      </c>
      <c r="D85" s="9">
        <v>-7686.63</v>
      </c>
      <c r="E85" s="9">
        <v>0</v>
      </c>
      <c r="F85" s="9">
        <f t="shared" si="4"/>
        <v>-7686.63</v>
      </c>
      <c r="G85" s="9">
        <v>0</v>
      </c>
      <c r="H85" s="9">
        <v>0</v>
      </c>
      <c r="I85" s="9">
        <v>0</v>
      </c>
      <c r="J85" s="9">
        <f t="shared" si="5"/>
        <v>-7686.63</v>
      </c>
      <c r="K85" s="9">
        <v>0</v>
      </c>
      <c r="L85" s="9">
        <v>0</v>
      </c>
      <c r="M85" s="9">
        <f t="shared" si="6"/>
        <v>0</v>
      </c>
      <c r="N85" s="9">
        <f t="shared" si="7"/>
        <v>-7686.63</v>
      </c>
      <c r="O85" s="1">
        <v>203</v>
      </c>
    </row>
    <row r="86" spans="1:15" ht="11.25" outlineLevel="2">
      <c r="A86" s="7" t="s">
        <v>0</v>
      </c>
      <c r="B86" s="8">
        <v>6011070011</v>
      </c>
      <c r="C86" s="7" t="s">
        <v>97</v>
      </c>
      <c r="D86" s="9">
        <v>1705.14</v>
      </c>
      <c r="E86" s="9">
        <v>237.08</v>
      </c>
      <c r="F86" s="9">
        <f t="shared" si="4"/>
        <v>1942.22</v>
      </c>
      <c r="G86" s="9">
        <v>0</v>
      </c>
      <c r="H86" s="9">
        <v>70000</v>
      </c>
      <c r="I86" s="9">
        <v>0</v>
      </c>
      <c r="J86" s="9">
        <f t="shared" si="5"/>
        <v>71942.22</v>
      </c>
      <c r="K86" s="9">
        <v>71705.14</v>
      </c>
      <c r="L86" s="9">
        <v>0</v>
      </c>
      <c r="M86" s="9">
        <f t="shared" si="6"/>
        <v>71705.14</v>
      </c>
      <c r="N86" s="9">
        <f t="shared" si="7"/>
        <v>237.08000000000175</v>
      </c>
      <c r="O86" s="1">
        <v>204</v>
      </c>
    </row>
    <row r="87" spans="1:15" ht="11.25" outlineLevel="2">
      <c r="A87" s="7" t="s">
        <v>0</v>
      </c>
      <c r="B87" s="8">
        <v>6011070012</v>
      </c>
      <c r="C87" s="7" t="s">
        <v>98</v>
      </c>
      <c r="D87" s="9">
        <v>57696.15</v>
      </c>
      <c r="E87" s="9">
        <v>135.63</v>
      </c>
      <c r="F87" s="9">
        <f t="shared" si="4"/>
        <v>57831.78</v>
      </c>
      <c r="G87" s="9">
        <v>0</v>
      </c>
      <c r="H87" s="9">
        <v>239214</v>
      </c>
      <c r="I87" s="9">
        <v>0</v>
      </c>
      <c r="J87" s="9">
        <f t="shared" si="5"/>
        <v>297045.78</v>
      </c>
      <c r="K87" s="9">
        <v>112308.08</v>
      </c>
      <c r="L87" s="9">
        <v>-522.67</v>
      </c>
      <c r="M87" s="9">
        <f t="shared" si="6"/>
        <v>111785.41</v>
      </c>
      <c r="N87" s="9">
        <f t="shared" si="7"/>
        <v>185260.37000000002</v>
      </c>
      <c r="O87" s="1">
        <v>223</v>
      </c>
    </row>
    <row r="88" spans="1:15" ht="11.25" outlineLevel="2">
      <c r="A88" s="7" t="s">
        <v>0</v>
      </c>
      <c r="B88" s="8">
        <v>6011070013</v>
      </c>
      <c r="C88" s="7" t="s">
        <v>99</v>
      </c>
      <c r="D88" s="9">
        <v>17102.59</v>
      </c>
      <c r="E88" s="9">
        <v>9551.4</v>
      </c>
      <c r="F88" s="9">
        <f t="shared" si="4"/>
        <v>26653.989999999998</v>
      </c>
      <c r="G88" s="9">
        <v>0</v>
      </c>
      <c r="H88" s="9">
        <v>130000</v>
      </c>
      <c r="I88" s="9">
        <v>60000</v>
      </c>
      <c r="J88" s="9">
        <f t="shared" si="5"/>
        <v>216653.99</v>
      </c>
      <c r="K88" s="9">
        <v>143943.21</v>
      </c>
      <c r="L88" s="9">
        <v>69551.4</v>
      </c>
      <c r="M88" s="9">
        <f t="shared" si="6"/>
        <v>213494.61</v>
      </c>
      <c r="N88" s="9">
        <f t="shared" si="7"/>
        <v>3159.3800000000047</v>
      </c>
      <c r="O88" s="1">
        <v>213</v>
      </c>
    </row>
    <row r="89" spans="1:15" ht="11.25" outlineLevel="2">
      <c r="A89" s="7" t="s">
        <v>0</v>
      </c>
      <c r="B89" s="8">
        <v>6011070014</v>
      </c>
      <c r="C89" s="7" t="s">
        <v>100</v>
      </c>
      <c r="D89" s="9">
        <v>34993.1</v>
      </c>
      <c r="E89" s="9">
        <v>199800</v>
      </c>
      <c r="F89" s="9">
        <f t="shared" si="4"/>
        <v>234793.1</v>
      </c>
      <c r="G89" s="9">
        <v>0</v>
      </c>
      <c r="H89" s="9">
        <v>0</v>
      </c>
      <c r="I89" s="9">
        <v>0</v>
      </c>
      <c r="J89" s="9">
        <f t="shared" si="5"/>
        <v>234793.1</v>
      </c>
      <c r="K89" s="9">
        <v>5973.57</v>
      </c>
      <c r="L89" s="9">
        <v>194685.76</v>
      </c>
      <c r="M89" s="9">
        <f t="shared" si="6"/>
        <v>200659.33000000002</v>
      </c>
      <c r="N89" s="9">
        <f t="shared" si="7"/>
        <v>34133.76999999999</v>
      </c>
      <c r="O89" s="1">
        <v>234</v>
      </c>
    </row>
    <row r="90" spans="1:15" ht="11.25" outlineLevel="2">
      <c r="A90" s="7" t="s">
        <v>0</v>
      </c>
      <c r="B90" s="8">
        <v>6011070015</v>
      </c>
      <c r="C90" s="7" t="s">
        <v>101</v>
      </c>
      <c r="D90" s="9">
        <v>6274.88</v>
      </c>
      <c r="E90" s="9">
        <v>0</v>
      </c>
      <c r="F90" s="9">
        <f t="shared" si="4"/>
        <v>6274.88</v>
      </c>
      <c r="G90" s="9">
        <v>0</v>
      </c>
      <c r="H90" s="9">
        <v>26259</v>
      </c>
      <c r="I90" s="9">
        <v>0</v>
      </c>
      <c r="J90" s="9">
        <f t="shared" si="5"/>
        <v>32533.88</v>
      </c>
      <c r="K90" s="9">
        <v>23412.58</v>
      </c>
      <c r="L90" s="9">
        <v>0</v>
      </c>
      <c r="M90" s="9">
        <f t="shared" si="6"/>
        <v>23412.58</v>
      </c>
      <c r="N90" s="9">
        <f t="shared" si="7"/>
        <v>9121.3</v>
      </c>
      <c r="O90" s="1">
        <v>235</v>
      </c>
    </row>
    <row r="91" spans="1:15" ht="11.25" outlineLevel="2">
      <c r="A91" s="7" t="s">
        <v>0</v>
      </c>
      <c r="B91" s="8">
        <v>6011070016</v>
      </c>
      <c r="C91" s="7" t="s">
        <v>102</v>
      </c>
      <c r="D91" s="9">
        <v>92726.79</v>
      </c>
      <c r="E91" s="9">
        <v>0</v>
      </c>
      <c r="F91" s="9">
        <f t="shared" si="4"/>
        <v>92726.79</v>
      </c>
      <c r="G91" s="9">
        <v>0</v>
      </c>
      <c r="H91" s="9">
        <v>110520</v>
      </c>
      <c r="I91" s="9">
        <v>0</v>
      </c>
      <c r="J91" s="9">
        <f t="shared" si="5"/>
        <v>203246.78999999998</v>
      </c>
      <c r="K91" s="9">
        <v>103509.69</v>
      </c>
      <c r="L91" s="9">
        <v>0</v>
      </c>
      <c r="M91" s="9">
        <f t="shared" si="6"/>
        <v>103509.69</v>
      </c>
      <c r="N91" s="9">
        <f t="shared" si="7"/>
        <v>99737.09999999998</v>
      </c>
      <c r="O91" s="1">
        <v>236</v>
      </c>
    </row>
    <row r="92" spans="1:15" ht="11.25" outlineLevel="2">
      <c r="A92" s="7" t="s">
        <v>0</v>
      </c>
      <c r="B92" s="8">
        <v>6011070017</v>
      </c>
      <c r="C92" s="7" t="s">
        <v>103</v>
      </c>
      <c r="D92" s="9">
        <v>101000</v>
      </c>
      <c r="E92" s="9">
        <v>0</v>
      </c>
      <c r="F92" s="9">
        <f t="shared" si="4"/>
        <v>101000</v>
      </c>
      <c r="G92" s="9">
        <v>0</v>
      </c>
      <c r="H92" s="9">
        <v>0</v>
      </c>
      <c r="I92" s="9">
        <v>0</v>
      </c>
      <c r="J92" s="9">
        <f t="shared" si="5"/>
        <v>101000</v>
      </c>
      <c r="K92" s="9">
        <v>33573.38</v>
      </c>
      <c r="L92" s="9">
        <v>0</v>
      </c>
      <c r="M92" s="9">
        <f t="shared" si="6"/>
        <v>33573.38</v>
      </c>
      <c r="N92" s="9">
        <f t="shared" si="7"/>
        <v>67426.62</v>
      </c>
      <c r="O92" s="1">
        <v>237</v>
      </c>
    </row>
    <row r="93" spans="1:15" ht="11.25" outlineLevel="2">
      <c r="A93" s="7" t="s">
        <v>0</v>
      </c>
      <c r="B93" s="8">
        <v>6011070018</v>
      </c>
      <c r="C93" s="7" t="s">
        <v>104</v>
      </c>
      <c r="D93" s="9">
        <v>46705.83</v>
      </c>
      <c r="E93" s="9">
        <v>4.55</v>
      </c>
      <c r="F93" s="9">
        <f t="shared" si="4"/>
        <v>46710.380000000005</v>
      </c>
      <c r="G93" s="9">
        <v>0</v>
      </c>
      <c r="H93" s="9">
        <v>39150</v>
      </c>
      <c r="I93" s="9">
        <v>0</v>
      </c>
      <c r="J93" s="9">
        <f t="shared" si="5"/>
        <v>85860.38</v>
      </c>
      <c r="K93" s="9">
        <v>26284.55</v>
      </c>
      <c r="L93" s="9">
        <v>0</v>
      </c>
      <c r="M93" s="9">
        <f t="shared" si="6"/>
        <v>26284.55</v>
      </c>
      <c r="N93" s="9">
        <f t="shared" si="7"/>
        <v>59575.83</v>
      </c>
      <c r="O93" s="1">
        <v>238</v>
      </c>
    </row>
    <row r="94" spans="1:15" ht="11.25" outlineLevel="2">
      <c r="A94" s="7" t="s">
        <v>0</v>
      </c>
      <c r="B94" s="8">
        <v>6011070019</v>
      </c>
      <c r="C94" s="7" t="s">
        <v>105</v>
      </c>
      <c r="D94" s="9">
        <v>65416.73</v>
      </c>
      <c r="E94" s="9">
        <v>0</v>
      </c>
      <c r="F94" s="9">
        <f t="shared" si="4"/>
        <v>65416.73</v>
      </c>
      <c r="G94" s="9">
        <v>0</v>
      </c>
      <c r="H94" s="9">
        <v>11449</v>
      </c>
      <c r="I94" s="9">
        <v>0</v>
      </c>
      <c r="J94" s="9">
        <f t="shared" si="5"/>
        <v>76865.73000000001</v>
      </c>
      <c r="K94" s="9">
        <v>33698.43</v>
      </c>
      <c r="L94" s="9">
        <v>0</v>
      </c>
      <c r="M94" s="9">
        <f t="shared" si="6"/>
        <v>33698.43</v>
      </c>
      <c r="N94" s="9">
        <f t="shared" si="7"/>
        <v>43167.30000000001</v>
      </c>
      <c r="O94" s="1">
        <v>239</v>
      </c>
    </row>
    <row r="95" spans="1:15" ht="11.25" outlineLevel="2">
      <c r="A95" s="7" t="s">
        <v>0</v>
      </c>
      <c r="B95" s="8">
        <v>6011070020</v>
      </c>
      <c r="C95" s="7" t="s">
        <v>106</v>
      </c>
      <c r="D95" s="9">
        <v>260564</v>
      </c>
      <c r="E95" s="9">
        <v>662500</v>
      </c>
      <c r="F95" s="9">
        <f t="shared" si="4"/>
        <v>923064</v>
      </c>
      <c r="G95" s="9">
        <v>0</v>
      </c>
      <c r="H95" s="9">
        <v>43334</v>
      </c>
      <c r="I95" s="9">
        <v>0</v>
      </c>
      <c r="J95" s="9">
        <f t="shared" si="5"/>
        <v>966398</v>
      </c>
      <c r="K95" s="9">
        <v>93315.19</v>
      </c>
      <c r="L95" s="9">
        <v>479489.77</v>
      </c>
      <c r="M95" s="9">
        <f t="shared" si="6"/>
        <v>572804.96</v>
      </c>
      <c r="N95" s="9">
        <f t="shared" si="7"/>
        <v>393593.04000000004</v>
      </c>
      <c r="O95" s="1">
        <v>230</v>
      </c>
    </row>
    <row r="96" spans="1:15" ht="11.25" outlineLevel="2">
      <c r="A96" s="7" t="s">
        <v>0</v>
      </c>
      <c r="B96" s="8">
        <v>6011070021</v>
      </c>
      <c r="C96" s="7" t="s">
        <v>107</v>
      </c>
      <c r="D96" s="9">
        <v>27430.15</v>
      </c>
      <c r="E96" s="9">
        <v>0</v>
      </c>
      <c r="F96" s="9">
        <f t="shared" si="4"/>
        <v>27430.15</v>
      </c>
      <c r="G96" s="9">
        <v>0</v>
      </c>
      <c r="H96" s="9">
        <v>38078</v>
      </c>
      <c r="I96" s="9">
        <v>0</v>
      </c>
      <c r="J96" s="9">
        <f t="shared" si="5"/>
        <v>65508.15</v>
      </c>
      <c r="K96" s="9">
        <v>30274.63</v>
      </c>
      <c r="L96" s="9">
        <v>0</v>
      </c>
      <c r="M96" s="9">
        <f t="shared" si="6"/>
        <v>30274.63</v>
      </c>
      <c r="N96" s="9">
        <f t="shared" si="7"/>
        <v>35233.520000000004</v>
      </c>
      <c r="O96" s="1">
        <v>231</v>
      </c>
    </row>
    <row r="97" spans="1:15" ht="11.25" outlineLevel="2">
      <c r="A97" s="7" t="s">
        <v>0</v>
      </c>
      <c r="B97" s="8">
        <v>6011070022</v>
      </c>
      <c r="C97" s="7" t="s">
        <v>108</v>
      </c>
      <c r="D97" s="9">
        <v>53753.25</v>
      </c>
      <c r="E97" s="9">
        <v>0</v>
      </c>
      <c r="F97" s="9">
        <f t="shared" si="4"/>
        <v>53753.25</v>
      </c>
      <c r="G97" s="9">
        <v>0</v>
      </c>
      <c r="H97" s="9">
        <v>36858</v>
      </c>
      <c r="I97" s="9">
        <v>0</v>
      </c>
      <c r="J97" s="9">
        <f t="shared" si="5"/>
        <v>90611.25</v>
      </c>
      <c r="K97" s="9">
        <v>88055.11</v>
      </c>
      <c r="L97" s="9">
        <v>0</v>
      </c>
      <c r="M97" s="9">
        <f t="shared" si="6"/>
        <v>88055.11</v>
      </c>
      <c r="N97" s="9">
        <f t="shared" si="7"/>
        <v>2556.1399999999994</v>
      </c>
      <c r="O97" s="1">
        <v>242</v>
      </c>
    </row>
    <row r="98" spans="1:15" ht="11.25" outlineLevel="2">
      <c r="A98" s="7" t="s">
        <v>0</v>
      </c>
      <c r="B98" s="8">
        <v>6011070023</v>
      </c>
      <c r="C98" s="7" t="s">
        <v>109</v>
      </c>
      <c r="D98" s="9">
        <v>87943.61</v>
      </c>
      <c r="E98" s="9">
        <v>0</v>
      </c>
      <c r="F98" s="9">
        <f t="shared" si="4"/>
        <v>87943.61</v>
      </c>
      <c r="G98" s="9">
        <v>0</v>
      </c>
      <c r="H98" s="9">
        <v>68500</v>
      </c>
      <c r="I98" s="9">
        <v>0</v>
      </c>
      <c r="J98" s="9">
        <f t="shared" si="5"/>
        <v>156443.61</v>
      </c>
      <c r="K98" s="9">
        <v>95960.18</v>
      </c>
      <c r="L98" s="9">
        <v>0</v>
      </c>
      <c r="M98" s="9">
        <f t="shared" si="6"/>
        <v>95960.18</v>
      </c>
      <c r="N98" s="9">
        <f t="shared" si="7"/>
        <v>60483.42999999999</v>
      </c>
      <c r="O98" s="1">
        <v>232</v>
      </c>
    </row>
    <row r="99" spans="1:15" ht="11.25" outlineLevel="2">
      <c r="A99" s="7" t="s">
        <v>0</v>
      </c>
      <c r="B99" s="8">
        <v>6011070024</v>
      </c>
      <c r="C99" s="7" t="s">
        <v>110</v>
      </c>
      <c r="D99" s="9">
        <v>21000</v>
      </c>
      <c r="E99" s="9">
        <v>196442</v>
      </c>
      <c r="F99" s="9">
        <f t="shared" si="4"/>
        <v>217442</v>
      </c>
      <c r="G99" s="9">
        <v>0</v>
      </c>
      <c r="H99" s="9">
        <v>10500</v>
      </c>
      <c r="I99" s="9">
        <v>0</v>
      </c>
      <c r="J99" s="9">
        <f t="shared" si="5"/>
        <v>227942</v>
      </c>
      <c r="K99" s="9">
        <v>10632.12</v>
      </c>
      <c r="L99" s="9">
        <v>137754.11</v>
      </c>
      <c r="M99" s="9">
        <f t="shared" si="6"/>
        <v>148386.22999999998</v>
      </c>
      <c r="N99" s="9">
        <f t="shared" si="7"/>
        <v>79555.77000000002</v>
      </c>
      <c r="O99" s="1">
        <v>233</v>
      </c>
    </row>
    <row r="100" spans="1:15" ht="11.25" outlineLevel="2">
      <c r="A100" s="7" t="s">
        <v>0</v>
      </c>
      <c r="B100" s="8">
        <v>6011070025</v>
      </c>
      <c r="C100" s="7" t="s">
        <v>1</v>
      </c>
      <c r="D100" s="9">
        <v>132650</v>
      </c>
      <c r="E100" s="9">
        <v>1092118</v>
      </c>
      <c r="F100" s="9">
        <f t="shared" si="4"/>
        <v>1224768</v>
      </c>
      <c r="G100" s="9">
        <v>0</v>
      </c>
      <c r="H100" s="9">
        <v>6250</v>
      </c>
      <c r="I100" s="9">
        <v>0</v>
      </c>
      <c r="J100" s="9">
        <f t="shared" si="5"/>
        <v>1231018</v>
      </c>
      <c r="K100" s="9">
        <v>22889.48</v>
      </c>
      <c r="L100" s="9">
        <v>493906.61</v>
      </c>
      <c r="M100" s="9">
        <f t="shared" si="6"/>
        <v>516796.08999999997</v>
      </c>
      <c r="N100" s="9">
        <f t="shared" si="7"/>
        <v>714221.91</v>
      </c>
      <c r="O100" s="1">
        <v>244</v>
      </c>
    </row>
    <row r="101" spans="1:15" ht="11.25" outlineLevel="2">
      <c r="A101" s="7" t="s">
        <v>0</v>
      </c>
      <c r="B101" s="8">
        <v>6011070026</v>
      </c>
      <c r="C101" s="7" t="s">
        <v>111</v>
      </c>
      <c r="D101" s="9">
        <v>67429</v>
      </c>
      <c r="E101" s="9">
        <v>30000</v>
      </c>
      <c r="F101" s="9">
        <f t="shared" si="4"/>
        <v>97429</v>
      </c>
      <c r="G101" s="9">
        <v>0</v>
      </c>
      <c r="H101" s="9">
        <v>32762</v>
      </c>
      <c r="I101" s="9">
        <v>0</v>
      </c>
      <c r="J101" s="9">
        <f t="shared" si="5"/>
        <v>130191</v>
      </c>
      <c r="K101" s="9">
        <v>104542.63</v>
      </c>
      <c r="L101" s="9">
        <v>0</v>
      </c>
      <c r="M101" s="9">
        <f t="shared" si="6"/>
        <v>104542.63</v>
      </c>
      <c r="N101" s="9">
        <f t="shared" si="7"/>
        <v>25648.369999999995</v>
      </c>
      <c r="O101" s="1">
        <v>243</v>
      </c>
    </row>
    <row r="102" spans="1:14" ht="11.25" outlineLevel="1">
      <c r="A102" s="11" t="s">
        <v>16</v>
      </c>
      <c r="B102" s="8"/>
      <c r="C102" s="7"/>
      <c r="D102" s="12">
        <f aca="true" t="shared" si="9" ref="D102:N102">SUBTOTAL(9,D76:D101)</f>
        <v>1992923.8499999999</v>
      </c>
      <c r="E102" s="12">
        <f t="shared" si="9"/>
        <v>2265770.69</v>
      </c>
      <c r="F102" s="12">
        <f t="shared" si="9"/>
        <v>4258694.539999999</v>
      </c>
      <c r="G102" s="12">
        <f t="shared" si="9"/>
        <v>0</v>
      </c>
      <c r="H102" s="12">
        <f t="shared" si="9"/>
        <v>1239857</v>
      </c>
      <c r="I102" s="12">
        <f t="shared" si="9"/>
        <v>60000</v>
      </c>
      <c r="J102" s="12">
        <f t="shared" si="9"/>
        <v>5558551.539999999</v>
      </c>
      <c r="K102" s="12">
        <f t="shared" si="9"/>
        <v>1300046.9500000002</v>
      </c>
      <c r="L102" s="12">
        <f t="shared" si="9"/>
        <v>1382282.52</v>
      </c>
      <c r="M102" s="12">
        <f t="shared" si="9"/>
        <v>2682329.4699999997</v>
      </c>
      <c r="N102" s="12">
        <f t="shared" si="9"/>
        <v>2876222.0700000003</v>
      </c>
    </row>
    <row r="103" spans="1:15" ht="11.25" outlineLevel="2">
      <c r="A103" s="7" t="s">
        <v>112</v>
      </c>
      <c r="B103" s="8">
        <v>6011470001</v>
      </c>
      <c r="C103" s="7" t="s">
        <v>113</v>
      </c>
      <c r="D103" s="9">
        <v>1078368.24</v>
      </c>
      <c r="E103" s="9">
        <v>39458.41</v>
      </c>
      <c r="F103" s="9">
        <f t="shared" si="4"/>
        <v>1117826.65</v>
      </c>
      <c r="G103" s="9">
        <v>0</v>
      </c>
      <c r="H103" s="9">
        <v>0</v>
      </c>
      <c r="I103" s="9">
        <v>0</v>
      </c>
      <c r="J103" s="9">
        <f t="shared" si="5"/>
        <v>1117826.65</v>
      </c>
      <c r="K103" s="9">
        <v>0</v>
      </c>
      <c r="L103" s="9">
        <v>0</v>
      </c>
      <c r="M103" s="9">
        <f t="shared" si="6"/>
        <v>0</v>
      </c>
      <c r="N103" s="9">
        <f t="shared" si="7"/>
        <v>1117826.65</v>
      </c>
      <c r="O103" s="1">
        <v>161</v>
      </c>
    </row>
    <row r="104" spans="1:15" ht="11.25" outlineLevel="2">
      <c r="A104" s="7" t="s">
        <v>112</v>
      </c>
      <c r="B104" s="8">
        <v>6011470002</v>
      </c>
      <c r="C104" s="7" t="s">
        <v>114</v>
      </c>
      <c r="D104" s="9">
        <v>2209353.75</v>
      </c>
      <c r="E104" s="9">
        <v>-1547484.13</v>
      </c>
      <c r="F104" s="9">
        <f t="shared" si="4"/>
        <v>661869.6200000001</v>
      </c>
      <c r="G104" s="9">
        <v>0</v>
      </c>
      <c r="H104" s="9">
        <v>0</v>
      </c>
      <c r="I104" s="9">
        <v>0</v>
      </c>
      <c r="J104" s="9">
        <f t="shared" si="5"/>
        <v>661869.6200000001</v>
      </c>
      <c r="K104" s="9">
        <v>19640.24</v>
      </c>
      <c r="L104" s="9">
        <v>11409.86</v>
      </c>
      <c r="M104" s="9">
        <f t="shared" si="6"/>
        <v>31050.100000000002</v>
      </c>
      <c r="N104" s="9">
        <f t="shared" si="7"/>
        <v>630819.5200000001</v>
      </c>
      <c r="O104" s="1">
        <v>164</v>
      </c>
    </row>
    <row r="105" spans="1:15" ht="11.25" outlineLevel="2">
      <c r="A105" s="7" t="s">
        <v>112</v>
      </c>
      <c r="B105" s="8">
        <v>6011470003</v>
      </c>
      <c r="C105" s="7" t="s">
        <v>115</v>
      </c>
      <c r="D105" s="9">
        <v>222287.7</v>
      </c>
      <c r="E105" s="9">
        <v>-18723.37</v>
      </c>
      <c r="F105" s="9">
        <f t="shared" si="4"/>
        <v>203564.33000000002</v>
      </c>
      <c r="G105" s="9">
        <v>0</v>
      </c>
      <c r="H105" s="9">
        <v>0</v>
      </c>
      <c r="I105" s="9">
        <v>0</v>
      </c>
      <c r="J105" s="9">
        <f t="shared" si="5"/>
        <v>203564.33000000002</v>
      </c>
      <c r="K105" s="9">
        <v>31682.5</v>
      </c>
      <c r="L105" s="9">
        <v>0</v>
      </c>
      <c r="M105" s="9">
        <f t="shared" si="6"/>
        <v>31682.5</v>
      </c>
      <c r="N105" s="9">
        <f t="shared" si="7"/>
        <v>171881.83000000002</v>
      </c>
      <c r="O105" s="1">
        <v>165</v>
      </c>
    </row>
    <row r="106" spans="1:15" ht="11.25" outlineLevel="2">
      <c r="A106" s="7" t="s">
        <v>112</v>
      </c>
      <c r="B106" s="8">
        <v>6011470004</v>
      </c>
      <c r="C106" s="7" t="s">
        <v>116</v>
      </c>
      <c r="D106" s="9">
        <v>2391767.22</v>
      </c>
      <c r="E106" s="9">
        <v>509045.24</v>
      </c>
      <c r="F106" s="9">
        <f t="shared" si="4"/>
        <v>2900812.46</v>
      </c>
      <c r="G106" s="9">
        <v>0</v>
      </c>
      <c r="H106" s="9">
        <v>0</v>
      </c>
      <c r="I106" s="9">
        <v>0</v>
      </c>
      <c r="J106" s="9">
        <f t="shared" si="5"/>
        <v>2900812.46</v>
      </c>
      <c r="K106" s="9">
        <v>0</v>
      </c>
      <c r="L106" s="9">
        <v>0</v>
      </c>
      <c r="M106" s="9">
        <f t="shared" si="6"/>
        <v>0</v>
      </c>
      <c r="N106" s="9">
        <f t="shared" si="7"/>
        <v>2900812.46</v>
      </c>
      <c r="O106" s="1">
        <v>160</v>
      </c>
    </row>
    <row r="107" spans="1:15" ht="11.25" outlineLevel="2">
      <c r="A107" s="7" t="s">
        <v>112</v>
      </c>
      <c r="B107" s="8">
        <v>6011470005</v>
      </c>
      <c r="C107" s="7" t="s">
        <v>117</v>
      </c>
      <c r="D107" s="9">
        <v>1786731.58</v>
      </c>
      <c r="E107" s="9">
        <v>-437231.79</v>
      </c>
      <c r="F107" s="9">
        <f t="shared" si="4"/>
        <v>1349499.79</v>
      </c>
      <c r="G107" s="9">
        <v>0</v>
      </c>
      <c r="H107" s="9">
        <v>0</v>
      </c>
      <c r="I107" s="9">
        <v>0</v>
      </c>
      <c r="J107" s="9">
        <f t="shared" si="5"/>
        <v>1349499.79</v>
      </c>
      <c r="K107" s="9">
        <v>129862.84</v>
      </c>
      <c r="L107" s="9">
        <v>0</v>
      </c>
      <c r="M107" s="9">
        <f t="shared" si="6"/>
        <v>129862.84</v>
      </c>
      <c r="N107" s="9">
        <f t="shared" si="7"/>
        <v>1219636.95</v>
      </c>
      <c r="O107" s="1">
        <v>162</v>
      </c>
    </row>
    <row r="108" spans="1:15" ht="11.25" outlineLevel="2">
      <c r="A108" s="7" t="s">
        <v>112</v>
      </c>
      <c r="B108" s="8">
        <v>6011470006</v>
      </c>
      <c r="C108" s="7" t="s">
        <v>118</v>
      </c>
      <c r="D108" s="9">
        <v>1103327.18</v>
      </c>
      <c r="E108" s="9">
        <v>231691.02</v>
      </c>
      <c r="F108" s="9">
        <f t="shared" si="4"/>
        <v>1335018.2</v>
      </c>
      <c r="G108" s="9">
        <v>0</v>
      </c>
      <c r="H108" s="9">
        <v>0</v>
      </c>
      <c r="I108" s="9">
        <v>0</v>
      </c>
      <c r="J108" s="9">
        <f t="shared" si="5"/>
        <v>1335018.2</v>
      </c>
      <c r="K108" s="9">
        <v>137028</v>
      </c>
      <c r="L108" s="9">
        <v>2185</v>
      </c>
      <c r="M108" s="9">
        <f t="shared" si="6"/>
        <v>139213</v>
      </c>
      <c r="N108" s="9">
        <f t="shared" si="7"/>
        <v>1195805.2</v>
      </c>
      <c r="O108" s="1">
        <v>163</v>
      </c>
    </row>
    <row r="109" spans="1:15" ht="11.25" outlineLevel="2">
      <c r="A109" s="7" t="s">
        <v>112</v>
      </c>
      <c r="B109" s="8">
        <v>6011470007</v>
      </c>
      <c r="C109" s="7" t="s">
        <v>119</v>
      </c>
      <c r="D109" s="9">
        <v>167570.06</v>
      </c>
      <c r="E109" s="9">
        <v>105732.84</v>
      </c>
      <c r="F109" s="9">
        <f t="shared" si="4"/>
        <v>273302.9</v>
      </c>
      <c r="G109" s="9">
        <v>0</v>
      </c>
      <c r="H109" s="9">
        <v>151830.3</v>
      </c>
      <c r="I109" s="9">
        <v>0</v>
      </c>
      <c r="J109" s="9">
        <f t="shared" si="5"/>
        <v>425133.2</v>
      </c>
      <c r="K109" s="9">
        <v>165681.21</v>
      </c>
      <c r="L109" s="9">
        <v>61505.43</v>
      </c>
      <c r="M109" s="9">
        <f t="shared" si="6"/>
        <v>227186.63999999998</v>
      </c>
      <c r="N109" s="9">
        <f t="shared" si="7"/>
        <v>197946.56000000003</v>
      </c>
      <c r="O109" s="1">
        <v>181</v>
      </c>
    </row>
    <row r="110" spans="1:15" ht="11.25" outlineLevel="2">
      <c r="A110" s="7" t="s">
        <v>112</v>
      </c>
      <c r="B110" s="8">
        <v>6011470008</v>
      </c>
      <c r="C110" s="7" t="s">
        <v>120</v>
      </c>
      <c r="D110" s="9">
        <v>678654.78</v>
      </c>
      <c r="E110" s="9">
        <v>37262.96</v>
      </c>
      <c r="F110" s="9">
        <f t="shared" si="4"/>
        <v>715917.74</v>
      </c>
      <c r="G110" s="9">
        <v>0</v>
      </c>
      <c r="H110" s="9">
        <v>0</v>
      </c>
      <c r="I110" s="9">
        <v>0</v>
      </c>
      <c r="J110" s="9">
        <f t="shared" si="5"/>
        <v>715917.74</v>
      </c>
      <c r="K110" s="9">
        <v>123349.42</v>
      </c>
      <c r="L110" s="9">
        <v>25332.76</v>
      </c>
      <c r="M110" s="9">
        <f t="shared" si="6"/>
        <v>148682.18</v>
      </c>
      <c r="N110" s="9">
        <f t="shared" si="7"/>
        <v>567235.56</v>
      </c>
      <c r="O110" s="1">
        <v>219</v>
      </c>
    </row>
    <row r="111" spans="1:15" ht="11.25" outlineLevel="2">
      <c r="A111" s="7" t="s">
        <v>112</v>
      </c>
      <c r="B111" s="8">
        <v>6011470009</v>
      </c>
      <c r="C111" s="7" t="s">
        <v>121</v>
      </c>
      <c r="D111" s="9">
        <v>552171.06</v>
      </c>
      <c r="E111" s="9">
        <v>-236923.78</v>
      </c>
      <c r="F111" s="9">
        <f t="shared" si="4"/>
        <v>315247.28</v>
      </c>
      <c r="G111" s="9">
        <v>0</v>
      </c>
      <c r="H111" s="9">
        <v>0</v>
      </c>
      <c r="I111" s="9">
        <v>0</v>
      </c>
      <c r="J111" s="9">
        <f t="shared" si="5"/>
        <v>315247.28</v>
      </c>
      <c r="K111" s="9">
        <v>133565.7</v>
      </c>
      <c r="L111" s="9">
        <v>1606.35</v>
      </c>
      <c r="M111" s="9">
        <f t="shared" si="6"/>
        <v>135172.05000000002</v>
      </c>
      <c r="N111" s="9">
        <f t="shared" si="7"/>
        <v>180075.23</v>
      </c>
      <c r="O111" s="1">
        <v>190</v>
      </c>
    </row>
    <row r="112" spans="1:15" ht="11.25" outlineLevel="2">
      <c r="A112" s="7" t="s">
        <v>112</v>
      </c>
      <c r="B112" s="8">
        <v>6011470010</v>
      </c>
      <c r="C112" s="7" t="s">
        <v>122</v>
      </c>
      <c r="D112" s="9">
        <v>1382634.63</v>
      </c>
      <c r="E112" s="9">
        <v>747422.07</v>
      </c>
      <c r="F112" s="9">
        <f t="shared" si="4"/>
        <v>2130056.6999999997</v>
      </c>
      <c r="G112" s="9">
        <v>0</v>
      </c>
      <c r="H112" s="9">
        <v>0</v>
      </c>
      <c r="I112" s="9">
        <v>0</v>
      </c>
      <c r="J112" s="9">
        <f t="shared" si="5"/>
        <v>2130056.6999999997</v>
      </c>
      <c r="K112" s="9">
        <v>1793743.66</v>
      </c>
      <c r="L112" s="9">
        <v>260597.83</v>
      </c>
      <c r="M112" s="9">
        <f t="shared" si="6"/>
        <v>2054341.49</v>
      </c>
      <c r="N112" s="9">
        <f t="shared" si="7"/>
        <v>75715.20999999973</v>
      </c>
      <c r="O112" s="1">
        <v>189</v>
      </c>
    </row>
    <row r="113" spans="1:15" ht="11.25" outlineLevel="2">
      <c r="A113" s="7" t="s">
        <v>112</v>
      </c>
      <c r="B113" s="8">
        <v>6011470010</v>
      </c>
      <c r="C113" s="7" t="s">
        <v>122</v>
      </c>
      <c r="D113" s="9">
        <v>0</v>
      </c>
      <c r="E113" s="9">
        <v>1001265.8</v>
      </c>
      <c r="F113" s="9">
        <f t="shared" si="4"/>
        <v>1001265.8</v>
      </c>
      <c r="G113" s="9">
        <v>0</v>
      </c>
      <c r="H113" s="9">
        <v>0</v>
      </c>
      <c r="I113" s="9">
        <v>0</v>
      </c>
      <c r="J113" s="9">
        <f t="shared" si="5"/>
        <v>1001265.8</v>
      </c>
      <c r="K113" s="9">
        <v>0</v>
      </c>
      <c r="L113" s="9">
        <f>274189.25+71561.12</f>
        <v>345750.37</v>
      </c>
      <c r="M113" s="9">
        <f t="shared" si="6"/>
        <v>345750.37</v>
      </c>
      <c r="N113" s="9">
        <f t="shared" si="7"/>
        <v>655515.43</v>
      </c>
      <c r="O113" s="1">
        <v>229</v>
      </c>
    </row>
    <row r="114" spans="1:15" ht="11.25" outlineLevel="2">
      <c r="A114" s="7" t="s">
        <v>112</v>
      </c>
      <c r="B114" s="8">
        <v>6011470011</v>
      </c>
      <c r="C114" s="7" t="s">
        <v>123</v>
      </c>
      <c r="D114" s="9">
        <v>831728.62</v>
      </c>
      <c r="E114" s="9">
        <v>-207445.36</v>
      </c>
      <c r="F114" s="9">
        <f t="shared" si="4"/>
        <v>624283.26</v>
      </c>
      <c r="G114" s="9">
        <v>0</v>
      </c>
      <c r="H114" s="9">
        <v>436549.16</v>
      </c>
      <c r="I114" s="9">
        <v>13450.84</v>
      </c>
      <c r="J114" s="9">
        <f t="shared" si="5"/>
        <v>1074283.26</v>
      </c>
      <c r="K114" s="9">
        <v>880900.77</v>
      </c>
      <c r="L114" s="9">
        <v>68142.18</v>
      </c>
      <c r="M114" s="9">
        <f t="shared" si="6"/>
        <v>949042.95</v>
      </c>
      <c r="N114" s="9">
        <f t="shared" si="7"/>
        <v>125240.31000000006</v>
      </c>
      <c r="O114" s="1">
        <v>186</v>
      </c>
    </row>
    <row r="115" spans="1:15" ht="11.25" outlineLevel="2">
      <c r="A115" s="7" t="s">
        <v>112</v>
      </c>
      <c r="B115" s="8">
        <v>6011470012</v>
      </c>
      <c r="C115" s="7" t="s">
        <v>124</v>
      </c>
      <c r="D115" s="9">
        <v>783951.88</v>
      </c>
      <c r="E115" s="9">
        <v>106173.66</v>
      </c>
      <c r="F115" s="9">
        <f t="shared" si="4"/>
        <v>890125.54</v>
      </c>
      <c r="G115" s="9">
        <v>0</v>
      </c>
      <c r="H115" s="9">
        <v>0</v>
      </c>
      <c r="I115" s="9">
        <v>0</v>
      </c>
      <c r="J115" s="9">
        <f t="shared" si="5"/>
        <v>890125.54</v>
      </c>
      <c r="K115" s="9">
        <v>515668.28</v>
      </c>
      <c r="L115" s="9">
        <v>108111.13</v>
      </c>
      <c r="M115" s="9">
        <f t="shared" si="6"/>
        <v>623779.41</v>
      </c>
      <c r="N115" s="9">
        <f t="shared" si="7"/>
        <v>266346.13</v>
      </c>
      <c r="O115" s="1">
        <v>187</v>
      </c>
    </row>
    <row r="116" spans="1:15" ht="11.25" outlineLevel="2">
      <c r="A116" s="7" t="s">
        <v>112</v>
      </c>
      <c r="B116" s="8">
        <v>6011470013</v>
      </c>
      <c r="C116" s="7" t="s">
        <v>125</v>
      </c>
      <c r="D116" s="9">
        <v>187358.22</v>
      </c>
      <c r="E116" s="9">
        <v>155239.24</v>
      </c>
      <c r="F116" s="9">
        <f t="shared" si="4"/>
        <v>342597.45999999996</v>
      </c>
      <c r="G116" s="9">
        <v>0</v>
      </c>
      <c r="H116" s="9">
        <v>189744</v>
      </c>
      <c r="I116" s="9">
        <v>0</v>
      </c>
      <c r="J116" s="9">
        <f t="shared" si="5"/>
        <v>532341.46</v>
      </c>
      <c r="K116" s="9">
        <v>113011.07</v>
      </c>
      <c r="L116" s="9">
        <v>81354.68</v>
      </c>
      <c r="M116" s="9">
        <f t="shared" si="6"/>
        <v>194365.75</v>
      </c>
      <c r="N116" s="9">
        <f t="shared" si="7"/>
        <v>337975.70999999996</v>
      </c>
      <c r="O116" s="1">
        <v>220</v>
      </c>
    </row>
    <row r="117" spans="1:15" ht="11.25" outlineLevel="2">
      <c r="A117" s="7" t="s">
        <v>112</v>
      </c>
      <c r="B117" s="8">
        <v>6011470014</v>
      </c>
      <c r="C117" s="7" t="s">
        <v>126</v>
      </c>
      <c r="D117" s="9">
        <v>1304501.89</v>
      </c>
      <c r="E117" s="9">
        <v>823024.45</v>
      </c>
      <c r="F117" s="9">
        <f t="shared" si="4"/>
        <v>2127526.34</v>
      </c>
      <c r="G117" s="9">
        <v>0</v>
      </c>
      <c r="H117" s="9">
        <v>563000</v>
      </c>
      <c r="I117" s="9">
        <v>0</v>
      </c>
      <c r="J117" s="9">
        <f t="shared" si="5"/>
        <v>2690526.34</v>
      </c>
      <c r="K117" s="9">
        <v>805943.02</v>
      </c>
      <c r="L117" s="9">
        <v>482213.28</v>
      </c>
      <c r="M117" s="9">
        <f t="shared" si="6"/>
        <v>1288156.3</v>
      </c>
      <c r="N117" s="9">
        <f t="shared" si="7"/>
        <v>1402370.0399999998</v>
      </c>
      <c r="O117" s="1">
        <v>217</v>
      </c>
    </row>
    <row r="118" spans="1:15" ht="11.25" outlineLevel="2">
      <c r="A118" s="7" t="s">
        <v>112</v>
      </c>
      <c r="B118" s="8">
        <v>6011470015</v>
      </c>
      <c r="C118" s="7" t="s">
        <v>127</v>
      </c>
      <c r="D118" s="9">
        <v>607781.71</v>
      </c>
      <c r="E118" s="9">
        <v>197865.56</v>
      </c>
      <c r="F118" s="9">
        <f t="shared" si="4"/>
        <v>805647.27</v>
      </c>
      <c r="G118" s="9">
        <v>0</v>
      </c>
      <c r="H118" s="9">
        <v>1125000</v>
      </c>
      <c r="I118" s="9">
        <v>100000</v>
      </c>
      <c r="J118" s="9">
        <f t="shared" si="5"/>
        <v>2030647.27</v>
      </c>
      <c r="K118" s="9">
        <v>534018.25</v>
      </c>
      <c r="L118" s="9">
        <v>78165.82</v>
      </c>
      <c r="M118" s="9">
        <f t="shared" si="6"/>
        <v>612184.0700000001</v>
      </c>
      <c r="N118" s="9">
        <f t="shared" si="7"/>
        <v>1418463.2</v>
      </c>
      <c r="O118" s="1">
        <v>216</v>
      </c>
    </row>
    <row r="119" spans="1:15" ht="11.25" outlineLevel="2">
      <c r="A119" s="7" t="s">
        <v>112</v>
      </c>
      <c r="B119" s="8">
        <v>6011470016</v>
      </c>
      <c r="C119" s="7" t="s">
        <v>128</v>
      </c>
      <c r="D119" s="9">
        <v>27778.82</v>
      </c>
      <c r="E119" s="9">
        <v>150000</v>
      </c>
      <c r="F119" s="9">
        <f t="shared" si="4"/>
        <v>177778.82</v>
      </c>
      <c r="G119" s="9">
        <v>0</v>
      </c>
      <c r="H119" s="9">
        <v>0</v>
      </c>
      <c r="I119" s="9">
        <v>0</v>
      </c>
      <c r="J119" s="9">
        <f t="shared" si="5"/>
        <v>177778.82</v>
      </c>
      <c r="K119" s="9">
        <v>51800.51</v>
      </c>
      <c r="L119" s="9">
        <v>132548.65</v>
      </c>
      <c r="M119" s="9">
        <f t="shared" si="6"/>
        <v>184349.16</v>
      </c>
      <c r="N119" s="9">
        <f t="shared" si="7"/>
        <v>-6570.3399999999965</v>
      </c>
      <c r="O119" s="1">
        <v>228</v>
      </c>
    </row>
    <row r="120" spans="1:15" ht="11.25" outlineLevel="2">
      <c r="A120" s="7" t="s">
        <v>112</v>
      </c>
      <c r="B120" s="8">
        <v>6011470017</v>
      </c>
      <c r="C120" s="7" t="s">
        <v>129</v>
      </c>
      <c r="D120" s="9">
        <v>0</v>
      </c>
      <c r="E120" s="9">
        <v>0</v>
      </c>
      <c r="F120" s="9">
        <f t="shared" si="4"/>
        <v>0</v>
      </c>
      <c r="G120" s="9">
        <v>0</v>
      </c>
      <c r="H120" s="9">
        <v>535000</v>
      </c>
      <c r="I120" s="9">
        <v>125000</v>
      </c>
      <c r="J120" s="9">
        <f t="shared" si="5"/>
        <v>660000</v>
      </c>
      <c r="K120" s="9">
        <v>288438.73</v>
      </c>
      <c r="L120" s="9">
        <v>0</v>
      </c>
      <c r="M120" s="9">
        <f t="shared" si="6"/>
        <v>288438.73</v>
      </c>
      <c r="N120" s="9">
        <f t="shared" si="7"/>
        <v>371561.27</v>
      </c>
      <c r="O120" s="1">
        <v>251</v>
      </c>
    </row>
    <row r="121" spans="1:15" ht="11.25" outlineLevel="2">
      <c r="A121" s="7" t="s">
        <v>112</v>
      </c>
      <c r="B121" s="8">
        <v>6011470018</v>
      </c>
      <c r="C121" s="7" t="s">
        <v>130</v>
      </c>
      <c r="D121" s="9">
        <v>0</v>
      </c>
      <c r="E121" s="9">
        <v>0</v>
      </c>
      <c r="F121" s="9">
        <f t="shared" si="4"/>
        <v>0</v>
      </c>
      <c r="G121" s="9">
        <v>0</v>
      </c>
      <c r="H121" s="9">
        <v>1404276</v>
      </c>
      <c r="I121" s="9">
        <v>328400</v>
      </c>
      <c r="J121" s="9">
        <f t="shared" si="5"/>
        <v>1732676</v>
      </c>
      <c r="K121" s="9">
        <v>698426.97</v>
      </c>
      <c r="L121" s="9">
        <v>164720.66</v>
      </c>
      <c r="M121" s="9">
        <f t="shared" si="6"/>
        <v>863147.63</v>
      </c>
      <c r="N121" s="9">
        <f t="shared" si="7"/>
        <v>869528.37</v>
      </c>
      <c r="O121" s="1">
        <v>252</v>
      </c>
    </row>
    <row r="122" spans="1:15" ht="11.25" outlineLevel="2">
      <c r="A122" s="7" t="s">
        <v>112</v>
      </c>
      <c r="B122" s="8">
        <v>6011470019</v>
      </c>
      <c r="C122" s="7" t="s">
        <v>131</v>
      </c>
      <c r="D122" s="9">
        <v>0</v>
      </c>
      <c r="E122" s="9">
        <v>0</v>
      </c>
      <c r="F122" s="9">
        <f t="shared" si="4"/>
        <v>0</v>
      </c>
      <c r="G122" s="9">
        <v>0</v>
      </c>
      <c r="H122" s="9">
        <v>3528000</v>
      </c>
      <c r="I122" s="9">
        <v>280000</v>
      </c>
      <c r="J122" s="9">
        <f t="shared" si="5"/>
        <v>3808000</v>
      </c>
      <c r="K122" s="9">
        <v>2105820.98</v>
      </c>
      <c r="L122" s="9">
        <v>702535</v>
      </c>
      <c r="M122" s="9">
        <f t="shared" si="6"/>
        <v>2808355.98</v>
      </c>
      <c r="N122" s="9">
        <f t="shared" si="7"/>
        <v>999644.02</v>
      </c>
      <c r="O122" s="1">
        <v>250</v>
      </c>
    </row>
    <row r="123" spans="1:14" ht="11.25" outlineLevel="1">
      <c r="A123" s="11" t="s">
        <v>133</v>
      </c>
      <c r="B123" s="8"/>
      <c r="C123" s="7"/>
      <c r="D123" s="12">
        <f aca="true" t="shared" si="10" ref="D123:N123">SUBTOTAL(9,D103:D122)</f>
        <v>15315967.34</v>
      </c>
      <c r="E123" s="12">
        <f t="shared" si="10"/>
        <v>1656372.8199999998</v>
      </c>
      <c r="F123" s="12">
        <f t="shared" si="10"/>
        <v>16972340.16</v>
      </c>
      <c r="G123" s="12">
        <f t="shared" si="10"/>
        <v>0</v>
      </c>
      <c r="H123" s="12">
        <f t="shared" si="10"/>
        <v>7933399.46</v>
      </c>
      <c r="I123" s="12">
        <f t="shared" si="10"/>
        <v>846850.84</v>
      </c>
      <c r="J123" s="12">
        <f t="shared" si="10"/>
        <v>25752590.46</v>
      </c>
      <c r="K123" s="12">
        <f t="shared" si="10"/>
        <v>8528582.149999999</v>
      </c>
      <c r="L123" s="12">
        <f t="shared" si="10"/>
        <v>2526179</v>
      </c>
      <c r="M123" s="12">
        <f t="shared" si="10"/>
        <v>11054761.15</v>
      </c>
      <c r="N123" s="12">
        <f t="shared" si="10"/>
        <v>14697829.31</v>
      </c>
    </row>
    <row r="124" spans="1:14" ht="11.25">
      <c r="A124" s="11" t="s">
        <v>17</v>
      </c>
      <c r="B124" s="8"/>
      <c r="C124" s="7"/>
      <c r="D124" s="12">
        <f aca="true" t="shared" si="11" ref="D124:N124">SUBTOTAL(9,D2:D122)</f>
        <v>18522713.3</v>
      </c>
      <c r="E124" s="12">
        <f t="shared" si="11"/>
        <v>3964490.5400000005</v>
      </c>
      <c r="F124" s="12">
        <f t="shared" si="11"/>
        <v>22487203.84</v>
      </c>
      <c r="G124" s="12">
        <f t="shared" si="11"/>
        <v>0</v>
      </c>
      <c r="H124" s="12">
        <f t="shared" si="11"/>
        <v>10697489.46</v>
      </c>
      <c r="I124" s="12">
        <f t="shared" si="11"/>
        <v>906850.84</v>
      </c>
      <c r="J124" s="12">
        <f t="shared" si="11"/>
        <v>34091544.14</v>
      </c>
      <c r="K124" s="12">
        <f t="shared" si="11"/>
        <v>11367926.760000002</v>
      </c>
      <c r="L124" s="12">
        <f t="shared" si="11"/>
        <v>3968873.7600000007</v>
      </c>
      <c r="M124" s="12">
        <f t="shared" si="11"/>
        <v>15336800.520000001</v>
      </c>
      <c r="N124" s="12">
        <f t="shared" si="11"/>
        <v>18754743.62</v>
      </c>
    </row>
    <row r="126" spans="8:9" ht="11.25">
      <c r="H126" s="18" t="s">
        <v>138</v>
      </c>
      <c r="I126" s="17">
        <f>+H124+I124</f>
        <v>11604340.3</v>
      </c>
    </row>
    <row r="130" ht="11.25">
      <c r="B130" s="18" t="s">
        <v>139</v>
      </c>
    </row>
  </sheetData>
  <printOptions/>
  <pageMargins left="0.2362204724409449" right="0.15748031496062992" top="1.1023622047244095" bottom="0.35433070866141736" header="0.07874015748031496" footer="0.07874015748031496"/>
  <pageSetup fitToHeight="3" fitToWidth="1" horizontalDpi="600" verticalDpi="600" orientation="landscape" scale="75" r:id="rId1"/>
  <headerFooter alignWithMargins="0">
    <oddHeader>&amp;C&amp;"Arial,Negrita"
INSTITUTO NACIONAL DE ASTROFISICA OPTICA Y ELECTRONICA
ANALITICO GLOBAL DE PROYECTOS EXTERNOS
EJERCICIO: 2006    PERIODO: ENERO-JUNIO     F.F.: CONACYT</oddHeader>
    <oddFooter>&amp;L&amp;"Arial"&amp;8
14-Jul-2006 14:23&amp;R&amp;"Arial"&amp;8Hoja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2006-09-25T19:06:38Z</cp:lastPrinted>
  <dcterms:created xsi:type="dcterms:W3CDTF">2006-07-14T13:15:48Z</dcterms:created>
  <dcterms:modified xsi:type="dcterms:W3CDTF">2006-09-25T19:07:21Z</dcterms:modified>
  <cp:category/>
  <cp:version/>
  <cp:contentType/>
  <cp:contentStatus/>
</cp:coreProperties>
</file>